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Haustechnik\Technische_Leitung\Benni\Angebote\Angebote Fa. Siemens\Support für EEDIII\"/>
    </mc:Choice>
  </mc:AlternateContent>
  <xr:revisionPtr revIDLastSave="0" documentId="13_ncr:1_{A73E2A06-86D2-4B41-8005-30819617A068}" xr6:coauthVersionLast="36" xr6:coauthVersionMax="36" xr10:uidLastSave="{00000000-0000-0000-0000-000000000000}"/>
  <bookViews>
    <workbookView xWindow="0" yWindow="0" windowWidth="28740" windowHeight="10995" xr2:uid="{F4496753-E760-4861-8544-4A618597D763}"/>
  </bookViews>
  <sheets>
    <sheet name="Gebäudeportfolio" sheetId="1" r:id="rId1"/>
    <sheet name="Energieverbräuche" sheetId="2" r:id="rId2"/>
    <sheet name="Inventar EED III" sheetId="3" r:id="rId3"/>
    <sheet name="Sanierungsfahrplan" sheetId="4" r:id="rId4"/>
    <sheet name="Version" sheetId="6" r:id="rId5"/>
    <sheet name="Daten" sheetId="5" state="hidden" r:id="rId6"/>
  </sheets>
  <definedNames>
    <definedName name="_xlnm.Print_Area" localSheetId="1">Energieverbräuche!$A$1:$AU$106</definedName>
    <definedName name="_xlnm.Print_Area" localSheetId="0">Gebäudeportfolio!$A$1:$AB$99</definedName>
    <definedName name="_xlnm.Print_Area" localSheetId="2">'Inventar EED III'!$A$1:$Q$109</definedName>
    <definedName name="_xlnm.Print_Area" localSheetId="3">Sanierungsfahrplan!$A$1:$AA$107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I5" i="2" l="1"/>
  <c r="AH5" i="2"/>
  <c r="AG5" i="2"/>
  <c r="AL8" i="2" l="1"/>
  <c r="J8" i="4" l="1"/>
  <c r="L8" i="4"/>
  <c r="J9" i="4"/>
  <c r="L9" i="4"/>
  <c r="J10" i="4"/>
  <c r="L10" i="4"/>
  <c r="J11" i="4"/>
  <c r="L11" i="4"/>
  <c r="J12" i="4"/>
  <c r="L12" i="4"/>
  <c r="J13" i="4"/>
  <c r="L13" i="4"/>
  <c r="J14" i="4"/>
  <c r="L14" i="4"/>
  <c r="J15" i="4"/>
  <c r="L15" i="4"/>
  <c r="J16" i="4"/>
  <c r="K16" i="4"/>
  <c r="L16" i="4"/>
  <c r="J17" i="4"/>
  <c r="K17" i="4"/>
  <c r="L17" i="4"/>
  <c r="J18" i="4"/>
  <c r="K18" i="4"/>
  <c r="L18" i="4"/>
  <c r="J19" i="4"/>
  <c r="K19" i="4"/>
  <c r="L19" i="4"/>
  <c r="J20" i="4"/>
  <c r="K20" i="4"/>
  <c r="L20" i="4"/>
  <c r="J21" i="4"/>
  <c r="K21" i="4"/>
  <c r="L21" i="4"/>
  <c r="J22" i="4"/>
  <c r="K22" i="4"/>
  <c r="L22" i="4"/>
  <c r="J23" i="4"/>
  <c r="K23" i="4"/>
  <c r="L23" i="4"/>
  <c r="J24" i="4"/>
  <c r="K24" i="4"/>
  <c r="L24" i="4"/>
  <c r="J25" i="4"/>
  <c r="K25" i="4"/>
  <c r="L25" i="4"/>
  <c r="J26" i="4"/>
  <c r="K26" i="4"/>
  <c r="L26" i="4"/>
  <c r="J27" i="4"/>
  <c r="K27" i="4"/>
  <c r="L27" i="4"/>
  <c r="J28" i="4"/>
  <c r="K28" i="4"/>
  <c r="L28" i="4"/>
  <c r="J29" i="4"/>
  <c r="K29" i="4"/>
  <c r="L29" i="4"/>
  <c r="J30" i="4"/>
  <c r="K30" i="4"/>
  <c r="L30" i="4"/>
  <c r="J31" i="4"/>
  <c r="K31" i="4"/>
  <c r="L31" i="4"/>
  <c r="J32" i="4"/>
  <c r="K32" i="4"/>
  <c r="L32" i="4"/>
  <c r="J33" i="4"/>
  <c r="K33" i="4"/>
  <c r="L33" i="4"/>
  <c r="J34" i="4"/>
  <c r="K34" i="4"/>
  <c r="L34" i="4"/>
  <c r="J35" i="4"/>
  <c r="K35" i="4"/>
  <c r="L35" i="4"/>
  <c r="J36" i="4"/>
  <c r="K36" i="4"/>
  <c r="L36" i="4"/>
  <c r="J37" i="4"/>
  <c r="K37" i="4"/>
  <c r="L37" i="4"/>
  <c r="J38" i="4"/>
  <c r="K38" i="4"/>
  <c r="L38" i="4"/>
  <c r="J39" i="4"/>
  <c r="K39" i="4"/>
  <c r="L39" i="4"/>
  <c r="J40" i="4"/>
  <c r="K40" i="4"/>
  <c r="L40" i="4"/>
  <c r="J41" i="4"/>
  <c r="K41" i="4"/>
  <c r="L41" i="4"/>
  <c r="J42" i="4"/>
  <c r="K42" i="4"/>
  <c r="L42" i="4"/>
  <c r="J43" i="4"/>
  <c r="K43" i="4"/>
  <c r="L43" i="4"/>
  <c r="J44" i="4"/>
  <c r="K44" i="4"/>
  <c r="L44" i="4"/>
  <c r="J45" i="4"/>
  <c r="K45" i="4"/>
  <c r="L45" i="4"/>
  <c r="J46" i="4"/>
  <c r="K46" i="4"/>
  <c r="L46" i="4"/>
  <c r="J47" i="4"/>
  <c r="K47" i="4"/>
  <c r="L47" i="4"/>
  <c r="J48" i="4"/>
  <c r="K48" i="4"/>
  <c r="L48" i="4"/>
  <c r="J49" i="4"/>
  <c r="K49" i="4"/>
  <c r="L49" i="4"/>
  <c r="J50" i="4"/>
  <c r="K50" i="4"/>
  <c r="L50" i="4"/>
  <c r="J51" i="4"/>
  <c r="K51" i="4"/>
  <c r="L51" i="4"/>
  <c r="J52" i="4"/>
  <c r="K52" i="4"/>
  <c r="L52" i="4"/>
  <c r="J53" i="4"/>
  <c r="K53" i="4"/>
  <c r="L53" i="4"/>
  <c r="J54" i="4"/>
  <c r="K54" i="4"/>
  <c r="L54" i="4"/>
  <c r="J55" i="4"/>
  <c r="K55" i="4"/>
  <c r="L55" i="4"/>
  <c r="J56" i="4"/>
  <c r="K56" i="4"/>
  <c r="L56" i="4"/>
  <c r="J57" i="4"/>
  <c r="K57" i="4"/>
  <c r="L57" i="4"/>
  <c r="J58" i="4"/>
  <c r="K58" i="4"/>
  <c r="L58" i="4"/>
  <c r="J59" i="4"/>
  <c r="K59" i="4"/>
  <c r="L59" i="4"/>
  <c r="J60" i="4"/>
  <c r="K60" i="4"/>
  <c r="L60" i="4"/>
  <c r="J61" i="4"/>
  <c r="K61" i="4"/>
  <c r="L61" i="4"/>
  <c r="J62" i="4"/>
  <c r="K62" i="4"/>
  <c r="L62" i="4"/>
  <c r="J63" i="4"/>
  <c r="K63" i="4"/>
  <c r="L63" i="4"/>
  <c r="J64" i="4"/>
  <c r="K64" i="4"/>
  <c r="L64" i="4"/>
  <c r="J65" i="4"/>
  <c r="K65" i="4"/>
  <c r="L65" i="4"/>
  <c r="J66" i="4"/>
  <c r="K66" i="4"/>
  <c r="L66" i="4"/>
  <c r="J67" i="4"/>
  <c r="K67" i="4"/>
  <c r="L67" i="4"/>
  <c r="J68" i="4"/>
  <c r="K68" i="4"/>
  <c r="L68" i="4"/>
  <c r="J69" i="4"/>
  <c r="K69" i="4"/>
  <c r="L69" i="4"/>
  <c r="J70" i="4"/>
  <c r="K70" i="4"/>
  <c r="L70" i="4"/>
  <c r="J71" i="4"/>
  <c r="K71" i="4"/>
  <c r="L71" i="4"/>
  <c r="J72" i="4"/>
  <c r="K72" i="4"/>
  <c r="L72" i="4"/>
  <c r="J73" i="4"/>
  <c r="K73" i="4"/>
  <c r="L73" i="4"/>
  <c r="J74" i="4"/>
  <c r="K74" i="4"/>
  <c r="L74" i="4"/>
  <c r="J75" i="4"/>
  <c r="K75" i="4"/>
  <c r="L75" i="4"/>
  <c r="J76" i="4"/>
  <c r="K76" i="4"/>
  <c r="L76" i="4"/>
  <c r="J77" i="4"/>
  <c r="K77" i="4"/>
  <c r="L77" i="4"/>
  <c r="J78" i="4"/>
  <c r="K78" i="4"/>
  <c r="L78" i="4"/>
  <c r="J79" i="4"/>
  <c r="K79" i="4"/>
  <c r="L79" i="4"/>
  <c r="J80" i="4"/>
  <c r="K80" i="4"/>
  <c r="L80" i="4"/>
  <c r="J81" i="4"/>
  <c r="K81" i="4"/>
  <c r="L81" i="4"/>
  <c r="J82" i="4"/>
  <c r="K82" i="4"/>
  <c r="L82" i="4"/>
  <c r="J83" i="4"/>
  <c r="K83" i="4"/>
  <c r="L83" i="4"/>
  <c r="J84" i="4"/>
  <c r="K84" i="4"/>
  <c r="L84" i="4"/>
  <c r="J85" i="4"/>
  <c r="K85" i="4"/>
  <c r="L85" i="4"/>
  <c r="J86" i="4"/>
  <c r="K86" i="4"/>
  <c r="L86" i="4"/>
  <c r="J87" i="4"/>
  <c r="K87" i="4"/>
  <c r="L87" i="4"/>
  <c r="J88" i="4"/>
  <c r="K88" i="4"/>
  <c r="L88" i="4"/>
  <c r="J89" i="4"/>
  <c r="K89" i="4"/>
  <c r="L89" i="4"/>
  <c r="J90" i="4"/>
  <c r="K90" i="4"/>
  <c r="L90" i="4"/>
  <c r="J91" i="4"/>
  <c r="K91" i="4"/>
  <c r="L91" i="4"/>
  <c r="J92" i="4"/>
  <c r="K92" i="4"/>
  <c r="L92" i="4"/>
  <c r="J93" i="4"/>
  <c r="K93" i="4"/>
  <c r="L93" i="4"/>
  <c r="J94" i="4"/>
  <c r="K94" i="4"/>
  <c r="L94" i="4"/>
  <c r="J95" i="4"/>
  <c r="K95" i="4"/>
  <c r="L95" i="4"/>
  <c r="J96" i="4"/>
  <c r="K96" i="4"/>
  <c r="L96" i="4"/>
  <c r="J97" i="4"/>
  <c r="K97" i="4"/>
  <c r="L97" i="4"/>
  <c r="J98" i="4"/>
  <c r="K98" i="4"/>
  <c r="L98" i="4"/>
  <c r="J99" i="4"/>
  <c r="K99" i="4"/>
  <c r="L99" i="4"/>
  <c r="J100" i="4"/>
  <c r="K100" i="4"/>
  <c r="L100" i="4"/>
  <c r="J101" i="4"/>
  <c r="K101" i="4"/>
  <c r="L101" i="4"/>
  <c r="J102" i="4"/>
  <c r="K102" i="4"/>
  <c r="L102" i="4"/>
  <c r="J103" i="4"/>
  <c r="K103" i="4"/>
  <c r="L103" i="4"/>
  <c r="J104" i="4"/>
  <c r="K104" i="4"/>
  <c r="L104" i="4"/>
  <c r="J105" i="4"/>
  <c r="K105" i="4"/>
  <c r="L105" i="4"/>
  <c r="J106" i="4"/>
  <c r="K106" i="4"/>
  <c r="L106" i="4"/>
  <c r="J107" i="4"/>
  <c r="K107" i="4"/>
  <c r="L107" i="4"/>
  <c r="L7" i="4"/>
  <c r="J7" i="4"/>
  <c r="I8" i="3"/>
  <c r="J8" i="3"/>
  <c r="K8" i="3"/>
  <c r="L8" i="3"/>
  <c r="I9" i="3"/>
  <c r="J9" i="3"/>
  <c r="K9" i="3"/>
  <c r="L9" i="3"/>
  <c r="I10" i="3"/>
  <c r="J10" i="3"/>
  <c r="K10" i="3"/>
  <c r="L10" i="3"/>
  <c r="I11" i="3"/>
  <c r="J11" i="3"/>
  <c r="K11" i="3"/>
  <c r="L11" i="3"/>
  <c r="I12" i="3"/>
  <c r="J12" i="3"/>
  <c r="K12" i="3"/>
  <c r="L12" i="3"/>
  <c r="I13" i="3"/>
  <c r="J13" i="3"/>
  <c r="K13" i="3"/>
  <c r="L13" i="3"/>
  <c r="I14" i="3"/>
  <c r="J14" i="3"/>
  <c r="K14" i="3"/>
  <c r="L14" i="3"/>
  <c r="I15" i="3"/>
  <c r="J15" i="3"/>
  <c r="K15" i="3"/>
  <c r="L15" i="3"/>
  <c r="I16" i="3"/>
  <c r="J16" i="3"/>
  <c r="K16" i="3"/>
  <c r="L16" i="3"/>
  <c r="I17" i="3"/>
  <c r="J17" i="3"/>
  <c r="K17" i="3"/>
  <c r="L17" i="3"/>
  <c r="I18" i="3"/>
  <c r="J18" i="3"/>
  <c r="K18" i="3"/>
  <c r="L18" i="3"/>
  <c r="I19" i="3"/>
  <c r="J19" i="3"/>
  <c r="K19" i="3"/>
  <c r="L19" i="3"/>
  <c r="I20" i="3"/>
  <c r="J20" i="3"/>
  <c r="K20" i="3"/>
  <c r="L20" i="3"/>
  <c r="I21" i="3"/>
  <c r="J21" i="3"/>
  <c r="K21" i="3"/>
  <c r="L21" i="3"/>
  <c r="I22" i="3"/>
  <c r="J22" i="3"/>
  <c r="K22" i="3"/>
  <c r="L22" i="3"/>
  <c r="I23" i="3"/>
  <c r="J23" i="3"/>
  <c r="K23" i="3"/>
  <c r="L23" i="3"/>
  <c r="I24" i="3"/>
  <c r="J24" i="3"/>
  <c r="K24" i="3"/>
  <c r="L24" i="3"/>
  <c r="I25" i="3"/>
  <c r="J25" i="3"/>
  <c r="K25" i="3"/>
  <c r="L25" i="3"/>
  <c r="I26" i="3"/>
  <c r="J26" i="3"/>
  <c r="K26" i="3"/>
  <c r="L26" i="3"/>
  <c r="I27" i="3"/>
  <c r="J27" i="3"/>
  <c r="K27" i="3"/>
  <c r="L27" i="3"/>
  <c r="I28" i="3"/>
  <c r="J28" i="3"/>
  <c r="K28" i="3"/>
  <c r="L28" i="3"/>
  <c r="I29" i="3"/>
  <c r="J29" i="3"/>
  <c r="K29" i="3"/>
  <c r="L29" i="3"/>
  <c r="I30" i="3"/>
  <c r="J30" i="3"/>
  <c r="K30" i="3"/>
  <c r="L30" i="3"/>
  <c r="I31" i="3"/>
  <c r="J31" i="3"/>
  <c r="K31" i="3"/>
  <c r="L31" i="3"/>
  <c r="I32" i="3"/>
  <c r="J32" i="3"/>
  <c r="K32" i="3"/>
  <c r="L32" i="3"/>
  <c r="I33" i="3"/>
  <c r="J33" i="3"/>
  <c r="K33" i="3"/>
  <c r="L33" i="3"/>
  <c r="I34" i="3"/>
  <c r="J34" i="3"/>
  <c r="K34" i="3"/>
  <c r="L34" i="3"/>
  <c r="I35" i="3"/>
  <c r="J35" i="3"/>
  <c r="K35" i="3"/>
  <c r="L35" i="3"/>
  <c r="I36" i="3"/>
  <c r="J36" i="3"/>
  <c r="K36" i="3"/>
  <c r="L36" i="3"/>
  <c r="I37" i="3"/>
  <c r="J37" i="3"/>
  <c r="K37" i="3"/>
  <c r="L37" i="3"/>
  <c r="I38" i="3"/>
  <c r="J38" i="3"/>
  <c r="K38" i="3"/>
  <c r="L38" i="3"/>
  <c r="I39" i="3"/>
  <c r="J39" i="3"/>
  <c r="K39" i="3"/>
  <c r="L39" i="3"/>
  <c r="I40" i="3"/>
  <c r="J40" i="3"/>
  <c r="K40" i="3"/>
  <c r="L40" i="3"/>
  <c r="I41" i="3"/>
  <c r="J41" i="3"/>
  <c r="K41" i="3"/>
  <c r="L41" i="3"/>
  <c r="I42" i="3"/>
  <c r="J42" i="3"/>
  <c r="K42" i="3"/>
  <c r="L42" i="3"/>
  <c r="I43" i="3"/>
  <c r="J43" i="3"/>
  <c r="K43" i="3"/>
  <c r="L43" i="3"/>
  <c r="I44" i="3"/>
  <c r="J44" i="3"/>
  <c r="K44" i="3"/>
  <c r="L44" i="3"/>
  <c r="I45" i="3"/>
  <c r="J45" i="3"/>
  <c r="K45" i="3"/>
  <c r="L45" i="3"/>
  <c r="I46" i="3"/>
  <c r="J46" i="3"/>
  <c r="K46" i="3"/>
  <c r="L46" i="3"/>
  <c r="I47" i="3"/>
  <c r="J47" i="3"/>
  <c r="K47" i="3"/>
  <c r="L47" i="3"/>
  <c r="I48" i="3"/>
  <c r="J48" i="3"/>
  <c r="K48" i="3"/>
  <c r="L48" i="3"/>
  <c r="I49" i="3"/>
  <c r="J49" i="3"/>
  <c r="K49" i="3"/>
  <c r="L49" i="3"/>
  <c r="I50" i="3"/>
  <c r="J50" i="3"/>
  <c r="K50" i="3"/>
  <c r="L50" i="3"/>
  <c r="I51" i="3"/>
  <c r="J51" i="3"/>
  <c r="K51" i="3"/>
  <c r="L51" i="3"/>
  <c r="I52" i="3"/>
  <c r="J52" i="3"/>
  <c r="K52" i="3"/>
  <c r="L52" i="3"/>
  <c r="I53" i="3"/>
  <c r="J53" i="3"/>
  <c r="K53" i="3"/>
  <c r="L53" i="3"/>
  <c r="I54" i="3"/>
  <c r="J54" i="3"/>
  <c r="K54" i="3"/>
  <c r="L54" i="3"/>
  <c r="I55" i="3"/>
  <c r="J55" i="3"/>
  <c r="K55" i="3"/>
  <c r="L55" i="3"/>
  <c r="I56" i="3"/>
  <c r="J56" i="3"/>
  <c r="K56" i="3"/>
  <c r="L56" i="3"/>
  <c r="I57" i="3"/>
  <c r="J57" i="3"/>
  <c r="K57" i="3"/>
  <c r="L57" i="3"/>
  <c r="I58" i="3"/>
  <c r="J58" i="3"/>
  <c r="K58" i="3"/>
  <c r="L58" i="3"/>
  <c r="I59" i="3"/>
  <c r="J59" i="3"/>
  <c r="K59" i="3"/>
  <c r="L59" i="3"/>
  <c r="I60" i="3"/>
  <c r="J60" i="3"/>
  <c r="K60" i="3"/>
  <c r="L60" i="3"/>
  <c r="I61" i="3"/>
  <c r="J61" i="3"/>
  <c r="K61" i="3"/>
  <c r="L61" i="3"/>
  <c r="I62" i="3"/>
  <c r="J62" i="3"/>
  <c r="K62" i="3"/>
  <c r="L62" i="3"/>
  <c r="I63" i="3"/>
  <c r="J63" i="3"/>
  <c r="K63" i="3"/>
  <c r="L63" i="3"/>
  <c r="I64" i="3"/>
  <c r="J64" i="3"/>
  <c r="K64" i="3"/>
  <c r="L64" i="3"/>
  <c r="I65" i="3"/>
  <c r="J65" i="3"/>
  <c r="K65" i="3"/>
  <c r="L65" i="3"/>
  <c r="I66" i="3"/>
  <c r="J66" i="3"/>
  <c r="K66" i="3"/>
  <c r="L66" i="3"/>
  <c r="I67" i="3"/>
  <c r="J67" i="3"/>
  <c r="K67" i="3"/>
  <c r="L67" i="3"/>
  <c r="I68" i="3"/>
  <c r="J68" i="3"/>
  <c r="K68" i="3"/>
  <c r="L68" i="3"/>
  <c r="I69" i="3"/>
  <c r="J69" i="3"/>
  <c r="K69" i="3"/>
  <c r="L69" i="3"/>
  <c r="I70" i="3"/>
  <c r="J70" i="3"/>
  <c r="K70" i="3"/>
  <c r="L70" i="3"/>
  <c r="I71" i="3"/>
  <c r="J71" i="3"/>
  <c r="K71" i="3"/>
  <c r="L71" i="3"/>
  <c r="I72" i="3"/>
  <c r="J72" i="3"/>
  <c r="K72" i="3"/>
  <c r="L72" i="3"/>
  <c r="I73" i="3"/>
  <c r="J73" i="3"/>
  <c r="K73" i="3"/>
  <c r="L73" i="3"/>
  <c r="I74" i="3"/>
  <c r="J74" i="3"/>
  <c r="K74" i="3"/>
  <c r="L74" i="3"/>
  <c r="I75" i="3"/>
  <c r="J75" i="3"/>
  <c r="K75" i="3"/>
  <c r="L75" i="3"/>
  <c r="I76" i="3"/>
  <c r="J76" i="3"/>
  <c r="K76" i="3"/>
  <c r="L76" i="3"/>
  <c r="I77" i="3"/>
  <c r="J77" i="3"/>
  <c r="K77" i="3"/>
  <c r="L77" i="3"/>
  <c r="I78" i="3"/>
  <c r="J78" i="3"/>
  <c r="K78" i="3"/>
  <c r="L78" i="3"/>
  <c r="I79" i="3"/>
  <c r="J79" i="3"/>
  <c r="K79" i="3"/>
  <c r="L79" i="3"/>
  <c r="I80" i="3"/>
  <c r="J80" i="3"/>
  <c r="K80" i="3"/>
  <c r="L80" i="3"/>
  <c r="I81" i="3"/>
  <c r="J81" i="3"/>
  <c r="K81" i="3"/>
  <c r="L81" i="3"/>
  <c r="I82" i="3"/>
  <c r="J82" i="3"/>
  <c r="K82" i="3"/>
  <c r="L82" i="3"/>
  <c r="I83" i="3"/>
  <c r="J83" i="3"/>
  <c r="K83" i="3"/>
  <c r="L83" i="3"/>
  <c r="I84" i="3"/>
  <c r="J84" i="3"/>
  <c r="K84" i="3"/>
  <c r="L84" i="3"/>
  <c r="I85" i="3"/>
  <c r="J85" i="3"/>
  <c r="K85" i="3"/>
  <c r="L85" i="3"/>
  <c r="I86" i="3"/>
  <c r="J86" i="3"/>
  <c r="K86" i="3"/>
  <c r="L86" i="3"/>
  <c r="I87" i="3"/>
  <c r="J87" i="3"/>
  <c r="K87" i="3"/>
  <c r="L87" i="3"/>
  <c r="I88" i="3"/>
  <c r="J88" i="3"/>
  <c r="K88" i="3"/>
  <c r="L88" i="3"/>
  <c r="I89" i="3"/>
  <c r="J89" i="3"/>
  <c r="K89" i="3"/>
  <c r="L89" i="3"/>
  <c r="I90" i="3"/>
  <c r="J90" i="3"/>
  <c r="K90" i="3"/>
  <c r="L90" i="3"/>
  <c r="I91" i="3"/>
  <c r="J91" i="3"/>
  <c r="K91" i="3"/>
  <c r="L91" i="3"/>
  <c r="I92" i="3"/>
  <c r="J92" i="3"/>
  <c r="K92" i="3"/>
  <c r="L92" i="3"/>
  <c r="I93" i="3"/>
  <c r="J93" i="3"/>
  <c r="K93" i="3"/>
  <c r="L93" i="3"/>
  <c r="I94" i="3"/>
  <c r="J94" i="3"/>
  <c r="K94" i="3"/>
  <c r="L94" i="3"/>
  <c r="I95" i="3"/>
  <c r="J95" i="3"/>
  <c r="K95" i="3"/>
  <c r="L95" i="3"/>
  <c r="I96" i="3"/>
  <c r="J96" i="3"/>
  <c r="K96" i="3"/>
  <c r="L96" i="3"/>
  <c r="I97" i="3"/>
  <c r="J97" i="3"/>
  <c r="K97" i="3"/>
  <c r="L97" i="3"/>
  <c r="I98" i="3"/>
  <c r="J98" i="3"/>
  <c r="K98" i="3"/>
  <c r="L98" i="3"/>
  <c r="I99" i="3"/>
  <c r="J99" i="3"/>
  <c r="K99" i="3"/>
  <c r="L99" i="3"/>
  <c r="I100" i="3"/>
  <c r="J100" i="3"/>
  <c r="K100" i="3"/>
  <c r="L100" i="3"/>
  <c r="I101" i="3"/>
  <c r="J101" i="3"/>
  <c r="K101" i="3"/>
  <c r="L101" i="3"/>
  <c r="I102" i="3"/>
  <c r="J102" i="3"/>
  <c r="K102" i="3"/>
  <c r="L102" i="3"/>
  <c r="I103" i="3"/>
  <c r="J103" i="3"/>
  <c r="K103" i="3"/>
  <c r="L103" i="3"/>
  <c r="I104" i="3"/>
  <c r="J104" i="3"/>
  <c r="K104" i="3"/>
  <c r="L104" i="3"/>
  <c r="I105" i="3"/>
  <c r="J105" i="3"/>
  <c r="K105" i="3"/>
  <c r="L105" i="3"/>
  <c r="I106" i="3"/>
  <c r="J106" i="3"/>
  <c r="K106" i="3"/>
  <c r="L106" i="3"/>
  <c r="I107" i="3"/>
  <c r="J107" i="3"/>
  <c r="K107" i="3"/>
  <c r="L107" i="3"/>
  <c r="I108" i="3"/>
  <c r="J108" i="3"/>
  <c r="K108" i="3"/>
  <c r="L108" i="3"/>
  <c r="I109" i="3"/>
  <c r="J109" i="3"/>
  <c r="K109" i="3"/>
  <c r="L109" i="3"/>
  <c r="K7" i="3"/>
  <c r="J7" i="3"/>
  <c r="I7" i="3"/>
  <c r="L7" i="3"/>
  <c r="B8" i="2"/>
  <c r="B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8" i="3"/>
  <c r="G7" i="3"/>
  <c r="AU5" i="2" l="1"/>
  <c r="AT5" i="2"/>
  <c r="AS5" i="2"/>
  <c r="AR5" i="2"/>
  <c r="AQ5" i="2"/>
  <c r="AP5" i="2"/>
  <c r="AO5" i="2"/>
  <c r="AN5" i="2"/>
  <c r="AM5" i="2"/>
  <c r="AL5" i="2"/>
  <c r="AK5" i="2"/>
  <c r="AJ5" i="2"/>
  <c r="AF5" i="2"/>
  <c r="AE5" i="2"/>
  <c r="AD5" i="2"/>
  <c r="AC5" i="2"/>
  <c r="AB5" i="2"/>
  <c r="AA5" i="2"/>
  <c r="Z5" i="2"/>
  <c r="Y5" i="2"/>
  <c r="X5" i="2"/>
  <c r="W5" i="2"/>
  <c r="V5" i="2"/>
  <c r="U5" i="2"/>
  <c r="T5" i="2"/>
  <c r="S5" i="2"/>
  <c r="R5" i="2"/>
  <c r="Q5" i="2"/>
  <c r="P5" i="2"/>
  <c r="O5" i="2"/>
  <c r="N5" i="2"/>
  <c r="M5" i="2"/>
  <c r="L5" i="2"/>
  <c r="K5" i="2"/>
  <c r="J5" i="2"/>
  <c r="I5" i="2"/>
  <c r="H5" i="2"/>
  <c r="A32" i="5"/>
  <c r="A31" i="5"/>
  <c r="A30" i="5"/>
  <c r="A29" i="5"/>
  <c r="A28" i="5"/>
  <c r="B8" i="4"/>
  <c r="C8" i="4"/>
  <c r="E8" i="4"/>
  <c r="F8" i="4"/>
  <c r="G8" i="4"/>
  <c r="H8" i="4"/>
  <c r="I8" i="4"/>
  <c r="B9" i="4"/>
  <c r="C9" i="4"/>
  <c r="E9" i="4"/>
  <c r="F9" i="4"/>
  <c r="G9" i="4"/>
  <c r="H9" i="4"/>
  <c r="I9" i="4"/>
  <c r="B10" i="4"/>
  <c r="C10" i="4"/>
  <c r="E10" i="4"/>
  <c r="F10" i="4"/>
  <c r="G10" i="4"/>
  <c r="H10" i="4"/>
  <c r="I10" i="4"/>
  <c r="B11" i="4"/>
  <c r="C11" i="4"/>
  <c r="E11" i="4"/>
  <c r="F11" i="4"/>
  <c r="G11" i="4"/>
  <c r="H11" i="4"/>
  <c r="I11" i="4"/>
  <c r="B12" i="4"/>
  <c r="C12" i="4"/>
  <c r="D12" i="4"/>
  <c r="K12" i="4" s="1"/>
  <c r="E12" i="4"/>
  <c r="F12" i="4"/>
  <c r="G12" i="4"/>
  <c r="H12" i="4"/>
  <c r="I12" i="4"/>
  <c r="B13" i="4"/>
  <c r="C13" i="4"/>
  <c r="E13" i="4"/>
  <c r="F13" i="4"/>
  <c r="G13" i="4"/>
  <c r="H13" i="4"/>
  <c r="I13" i="4"/>
  <c r="B14" i="4"/>
  <c r="C14" i="4"/>
  <c r="E14" i="4"/>
  <c r="F14" i="4"/>
  <c r="G14" i="4"/>
  <c r="H14" i="4"/>
  <c r="I14" i="4"/>
  <c r="B15" i="4"/>
  <c r="C15" i="4"/>
  <c r="E15" i="4"/>
  <c r="F15" i="4"/>
  <c r="G15" i="4"/>
  <c r="H15" i="4"/>
  <c r="I15" i="4"/>
  <c r="B16" i="4"/>
  <c r="C16" i="4"/>
  <c r="D16" i="4"/>
  <c r="E16" i="4"/>
  <c r="F16" i="4"/>
  <c r="G16" i="4"/>
  <c r="H16" i="4"/>
  <c r="I16" i="4"/>
  <c r="B17" i="4"/>
  <c r="C17" i="4"/>
  <c r="D17" i="4"/>
  <c r="E17" i="4"/>
  <c r="F17" i="4"/>
  <c r="G17" i="4"/>
  <c r="H17" i="4"/>
  <c r="I17" i="4"/>
  <c r="B18" i="4"/>
  <c r="C18" i="4"/>
  <c r="D18" i="4"/>
  <c r="E18" i="4"/>
  <c r="F18" i="4"/>
  <c r="G18" i="4"/>
  <c r="H18" i="4"/>
  <c r="I18" i="4"/>
  <c r="B19" i="4"/>
  <c r="C19" i="4"/>
  <c r="D19" i="4"/>
  <c r="E19" i="4"/>
  <c r="F19" i="4"/>
  <c r="G19" i="4"/>
  <c r="H19" i="4"/>
  <c r="I19" i="4"/>
  <c r="B20" i="4"/>
  <c r="C20" i="4"/>
  <c r="D20" i="4"/>
  <c r="E20" i="4"/>
  <c r="F20" i="4"/>
  <c r="G20" i="4"/>
  <c r="H20" i="4"/>
  <c r="I20" i="4"/>
  <c r="B21" i="4"/>
  <c r="C21" i="4"/>
  <c r="D21" i="4"/>
  <c r="E21" i="4"/>
  <c r="F21" i="4"/>
  <c r="G21" i="4"/>
  <c r="H21" i="4"/>
  <c r="I21" i="4"/>
  <c r="B22" i="4"/>
  <c r="C22" i="4"/>
  <c r="D22" i="4"/>
  <c r="E22" i="4"/>
  <c r="F22" i="4"/>
  <c r="G22" i="4"/>
  <c r="H22" i="4"/>
  <c r="I22" i="4"/>
  <c r="B23" i="4"/>
  <c r="C23" i="4"/>
  <c r="D23" i="4"/>
  <c r="E23" i="4"/>
  <c r="F23" i="4"/>
  <c r="G23" i="4"/>
  <c r="H23" i="4"/>
  <c r="I23" i="4"/>
  <c r="B24" i="4"/>
  <c r="C24" i="4"/>
  <c r="D24" i="4"/>
  <c r="E24" i="4"/>
  <c r="F24" i="4"/>
  <c r="G24" i="4"/>
  <c r="H24" i="4"/>
  <c r="I24" i="4"/>
  <c r="B25" i="4"/>
  <c r="C25" i="4"/>
  <c r="D25" i="4"/>
  <c r="E25" i="4"/>
  <c r="F25" i="4"/>
  <c r="G25" i="4"/>
  <c r="H25" i="4"/>
  <c r="I25" i="4"/>
  <c r="B26" i="4"/>
  <c r="C26" i="4"/>
  <c r="D26" i="4"/>
  <c r="E26" i="4"/>
  <c r="F26" i="4"/>
  <c r="G26" i="4"/>
  <c r="H26" i="4"/>
  <c r="I26" i="4"/>
  <c r="B27" i="4"/>
  <c r="C27" i="4"/>
  <c r="D27" i="4"/>
  <c r="E27" i="4"/>
  <c r="F27" i="4"/>
  <c r="G27" i="4"/>
  <c r="H27" i="4"/>
  <c r="I27" i="4"/>
  <c r="B28" i="4"/>
  <c r="C28" i="4"/>
  <c r="D28" i="4"/>
  <c r="E28" i="4"/>
  <c r="F28" i="4"/>
  <c r="G28" i="4"/>
  <c r="H28" i="4"/>
  <c r="I28" i="4"/>
  <c r="B29" i="4"/>
  <c r="C29" i="4"/>
  <c r="D29" i="4"/>
  <c r="E29" i="4"/>
  <c r="F29" i="4"/>
  <c r="G29" i="4"/>
  <c r="H29" i="4"/>
  <c r="I29" i="4"/>
  <c r="B30" i="4"/>
  <c r="C30" i="4"/>
  <c r="D30" i="4"/>
  <c r="E30" i="4"/>
  <c r="F30" i="4"/>
  <c r="G30" i="4"/>
  <c r="H30" i="4"/>
  <c r="I30" i="4"/>
  <c r="B31" i="4"/>
  <c r="C31" i="4"/>
  <c r="D31" i="4"/>
  <c r="E31" i="4"/>
  <c r="F31" i="4"/>
  <c r="G31" i="4"/>
  <c r="H31" i="4"/>
  <c r="I31" i="4"/>
  <c r="B32" i="4"/>
  <c r="C32" i="4"/>
  <c r="D32" i="4"/>
  <c r="E32" i="4"/>
  <c r="F32" i="4"/>
  <c r="G32" i="4"/>
  <c r="H32" i="4"/>
  <c r="I32" i="4"/>
  <c r="B33" i="4"/>
  <c r="C33" i="4"/>
  <c r="D33" i="4"/>
  <c r="E33" i="4"/>
  <c r="F33" i="4"/>
  <c r="G33" i="4"/>
  <c r="H33" i="4"/>
  <c r="I33" i="4"/>
  <c r="B34" i="4"/>
  <c r="C34" i="4"/>
  <c r="D34" i="4"/>
  <c r="E34" i="4"/>
  <c r="F34" i="4"/>
  <c r="G34" i="4"/>
  <c r="H34" i="4"/>
  <c r="I34" i="4"/>
  <c r="B35" i="4"/>
  <c r="C35" i="4"/>
  <c r="D35" i="4"/>
  <c r="E35" i="4"/>
  <c r="F35" i="4"/>
  <c r="G35" i="4"/>
  <c r="H35" i="4"/>
  <c r="I35" i="4"/>
  <c r="B36" i="4"/>
  <c r="C36" i="4"/>
  <c r="D36" i="4"/>
  <c r="E36" i="4"/>
  <c r="F36" i="4"/>
  <c r="G36" i="4"/>
  <c r="H36" i="4"/>
  <c r="I36" i="4"/>
  <c r="B37" i="4"/>
  <c r="C37" i="4"/>
  <c r="D37" i="4"/>
  <c r="E37" i="4"/>
  <c r="F37" i="4"/>
  <c r="G37" i="4"/>
  <c r="H37" i="4"/>
  <c r="I37" i="4"/>
  <c r="B38" i="4"/>
  <c r="C38" i="4"/>
  <c r="D38" i="4"/>
  <c r="E38" i="4"/>
  <c r="F38" i="4"/>
  <c r="G38" i="4"/>
  <c r="H38" i="4"/>
  <c r="I38" i="4"/>
  <c r="B39" i="4"/>
  <c r="C39" i="4"/>
  <c r="D39" i="4"/>
  <c r="E39" i="4"/>
  <c r="F39" i="4"/>
  <c r="G39" i="4"/>
  <c r="H39" i="4"/>
  <c r="I39" i="4"/>
  <c r="B40" i="4"/>
  <c r="C40" i="4"/>
  <c r="D40" i="4"/>
  <c r="E40" i="4"/>
  <c r="F40" i="4"/>
  <c r="G40" i="4"/>
  <c r="H40" i="4"/>
  <c r="I40" i="4"/>
  <c r="B41" i="4"/>
  <c r="C41" i="4"/>
  <c r="D41" i="4"/>
  <c r="E41" i="4"/>
  <c r="F41" i="4"/>
  <c r="G41" i="4"/>
  <c r="H41" i="4"/>
  <c r="I41" i="4"/>
  <c r="B42" i="4"/>
  <c r="C42" i="4"/>
  <c r="D42" i="4"/>
  <c r="E42" i="4"/>
  <c r="F42" i="4"/>
  <c r="G42" i="4"/>
  <c r="H42" i="4"/>
  <c r="I42" i="4"/>
  <c r="B43" i="4"/>
  <c r="C43" i="4"/>
  <c r="D43" i="4"/>
  <c r="E43" i="4"/>
  <c r="F43" i="4"/>
  <c r="G43" i="4"/>
  <c r="H43" i="4"/>
  <c r="I43" i="4"/>
  <c r="B44" i="4"/>
  <c r="C44" i="4"/>
  <c r="D44" i="4"/>
  <c r="E44" i="4"/>
  <c r="F44" i="4"/>
  <c r="G44" i="4"/>
  <c r="H44" i="4"/>
  <c r="I44" i="4"/>
  <c r="B45" i="4"/>
  <c r="C45" i="4"/>
  <c r="D45" i="4"/>
  <c r="E45" i="4"/>
  <c r="F45" i="4"/>
  <c r="G45" i="4"/>
  <c r="H45" i="4"/>
  <c r="I45" i="4"/>
  <c r="B46" i="4"/>
  <c r="C46" i="4"/>
  <c r="D46" i="4"/>
  <c r="E46" i="4"/>
  <c r="F46" i="4"/>
  <c r="G46" i="4"/>
  <c r="H46" i="4"/>
  <c r="I46" i="4"/>
  <c r="B47" i="4"/>
  <c r="C47" i="4"/>
  <c r="D47" i="4"/>
  <c r="E47" i="4"/>
  <c r="F47" i="4"/>
  <c r="G47" i="4"/>
  <c r="H47" i="4"/>
  <c r="I47" i="4"/>
  <c r="B48" i="4"/>
  <c r="C48" i="4"/>
  <c r="D48" i="4"/>
  <c r="E48" i="4"/>
  <c r="F48" i="4"/>
  <c r="G48" i="4"/>
  <c r="H48" i="4"/>
  <c r="I48" i="4"/>
  <c r="B49" i="4"/>
  <c r="C49" i="4"/>
  <c r="D49" i="4"/>
  <c r="E49" i="4"/>
  <c r="F49" i="4"/>
  <c r="G49" i="4"/>
  <c r="H49" i="4"/>
  <c r="I49" i="4"/>
  <c r="B50" i="4"/>
  <c r="C50" i="4"/>
  <c r="D50" i="4"/>
  <c r="E50" i="4"/>
  <c r="F50" i="4"/>
  <c r="G50" i="4"/>
  <c r="H50" i="4"/>
  <c r="I50" i="4"/>
  <c r="B51" i="4"/>
  <c r="C51" i="4"/>
  <c r="D51" i="4"/>
  <c r="E51" i="4"/>
  <c r="F51" i="4"/>
  <c r="G51" i="4"/>
  <c r="H51" i="4"/>
  <c r="I51" i="4"/>
  <c r="B52" i="4"/>
  <c r="C52" i="4"/>
  <c r="D52" i="4"/>
  <c r="E52" i="4"/>
  <c r="F52" i="4"/>
  <c r="G52" i="4"/>
  <c r="H52" i="4"/>
  <c r="I52" i="4"/>
  <c r="B53" i="4"/>
  <c r="C53" i="4"/>
  <c r="D53" i="4"/>
  <c r="E53" i="4"/>
  <c r="F53" i="4"/>
  <c r="G53" i="4"/>
  <c r="H53" i="4"/>
  <c r="I53" i="4"/>
  <c r="B54" i="4"/>
  <c r="C54" i="4"/>
  <c r="D54" i="4"/>
  <c r="E54" i="4"/>
  <c r="F54" i="4"/>
  <c r="G54" i="4"/>
  <c r="H54" i="4"/>
  <c r="I54" i="4"/>
  <c r="B55" i="4"/>
  <c r="C55" i="4"/>
  <c r="D55" i="4"/>
  <c r="E55" i="4"/>
  <c r="F55" i="4"/>
  <c r="G55" i="4"/>
  <c r="H55" i="4"/>
  <c r="I55" i="4"/>
  <c r="B56" i="4"/>
  <c r="C56" i="4"/>
  <c r="D56" i="4"/>
  <c r="E56" i="4"/>
  <c r="F56" i="4"/>
  <c r="G56" i="4"/>
  <c r="H56" i="4"/>
  <c r="I56" i="4"/>
  <c r="B57" i="4"/>
  <c r="C57" i="4"/>
  <c r="D57" i="4"/>
  <c r="E57" i="4"/>
  <c r="F57" i="4"/>
  <c r="G57" i="4"/>
  <c r="H57" i="4"/>
  <c r="I57" i="4"/>
  <c r="B58" i="4"/>
  <c r="C58" i="4"/>
  <c r="D58" i="4"/>
  <c r="E58" i="4"/>
  <c r="F58" i="4"/>
  <c r="G58" i="4"/>
  <c r="H58" i="4"/>
  <c r="I58" i="4"/>
  <c r="B59" i="4"/>
  <c r="C59" i="4"/>
  <c r="D59" i="4"/>
  <c r="E59" i="4"/>
  <c r="F59" i="4"/>
  <c r="G59" i="4"/>
  <c r="H59" i="4"/>
  <c r="I59" i="4"/>
  <c r="B60" i="4"/>
  <c r="C60" i="4"/>
  <c r="D60" i="4"/>
  <c r="E60" i="4"/>
  <c r="F60" i="4"/>
  <c r="G60" i="4"/>
  <c r="H60" i="4"/>
  <c r="I60" i="4"/>
  <c r="B61" i="4"/>
  <c r="C61" i="4"/>
  <c r="D61" i="4"/>
  <c r="E61" i="4"/>
  <c r="F61" i="4"/>
  <c r="G61" i="4"/>
  <c r="H61" i="4"/>
  <c r="I61" i="4"/>
  <c r="B62" i="4"/>
  <c r="C62" i="4"/>
  <c r="D62" i="4"/>
  <c r="E62" i="4"/>
  <c r="F62" i="4"/>
  <c r="G62" i="4"/>
  <c r="H62" i="4"/>
  <c r="I62" i="4"/>
  <c r="B63" i="4"/>
  <c r="C63" i="4"/>
  <c r="D63" i="4"/>
  <c r="E63" i="4"/>
  <c r="F63" i="4"/>
  <c r="G63" i="4"/>
  <c r="H63" i="4"/>
  <c r="I63" i="4"/>
  <c r="B64" i="4"/>
  <c r="C64" i="4"/>
  <c r="D64" i="4"/>
  <c r="E64" i="4"/>
  <c r="F64" i="4"/>
  <c r="G64" i="4"/>
  <c r="H64" i="4"/>
  <c r="I64" i="4"/>
  <c r="B65" i="4"/>
  <c r="C65" i="4"/>
  <c r="D65" i="4"/>
  <c r="E65" i="4"/>
  <c r="F65" i="4"/>
  <c r="G65" i="4"/>
  <c r="H65" i="4"/>
  <c r="I65" i="4"/>
  <c r="B66" i="4"/>
  <c r="C66" i="4"/>
  <c r="D66" i="4"/>
  <c r="E66" i="4"/>
  <c r="F66" i="4"/>
  <c r="G66" i="4"/>
  <c r="H66" i="4"/>
  <c r="I66" i="4"/>
  <c r="B67" i="4"/>
  <c r="C67" i="4"/>
  <c r="D67" i="4"/>
  <c r="E67" i="4"/>
  <c r="F67" i="4"/>
  <c r="G67" i="4"/>
  <c r="H67" i="4"/>
  <c r="I67" i="4"/>
  <c r="B68" i="4"/>
  <c r="C68" i="4"/>
  <c r="D68" i="4"/>
  <c r="E68" i="4"/>
  <c r="F68" i="4"/>
  <c r="G68" i="4"/>
  <c r="H68" i="4"/>
  <c r="I68" i="4"/>
  <c r="B69" i="4"/>
  <c r="C69" i="4"/>
  <c r="D69" i="4"/>
  <c r="E69" i="4"/>
  <c r="F69" i="4"/>
  <c r="G69" i="4"/>
  <c r="H69" i="4"/>
  <c r="I69" i="4"/>
  <c r="B70" i="4"/>
  <c r="C70" i="4"/>
  <c r="D70" i="4"/>
  <c r="E70" i="4"/>
  <c r="F70" i="4"/>
  <c r="G70" i="4"/>
  <c r="H70" i="4"/>
  <c r="I70" i="4"/>
  <c r="B71" i="4"/>
  <c r="C71" i="4"/>
  <c r="D71" i="4"/>
  <c r="E71" i="4"/>
  <c r="F71" i="4"/>
  <c r="G71" i="4"/>
  <c r="H71" i="4"/>
  <c r="I71" i="4"/>
  <c r="B72" i="4"/>
  <c r="C72" i="4"/>
  <c r="D72" i="4"/>
  <c r="E72" i="4"/>
  <c r="F72" i="4"/>
  <c r="G72" i="4"/>
  <c r="H72" i="4"/>
  <c r="I72" i="4"/>
  <c r="B73" i="4"/>
  <c r="C73" i="4"/>
  <c r="D73" i="4"/>
  <c r="E73" i="4"/>
  <c r="F73" i="4"/>
  <c r="G73" i="4"/>
  <c r="H73" i="4"/>
  <c r="I73" i="4"/>
  <c r="B74" i="4"/>
  <c r="C74" i="4"/>
  <c r="D74" i="4"/>
  <c r="E74" i="4"/>
  <c r="F74" i="4"/>
  <c r="G74" i="4"/>
  <c r="H74" i="4"/>
  <c r="I74" i="4"/>
  <c r="B75" i="4"/>
  <c r="C75" i="4"/>
  <c r="D75" i="4"/>
  <c r="E75" i="4"/>
  <c r="F75" i="4"/>
  <c r="G75" i="4"/>
  <c r="H75" i="4"/>
  <c r="I75" i="4"/>
  <c r="B76" i="4"/>
  <c r="C76" i="4"/>
  <c r="D76" i="4"/>
  <c r="E76" i="4"/>
  <c r="F76" i="4"/>
  <c r="G76" i="4"/>
  <c r="H76" i="4"/>
  <c r="I76" i="4"/>
  <c r="B77" i="4"/>
  <c r="C77" i="4"/>
  <c r="D77" i="4"/>
  <c r="E77" i="4"/>
  <c r="F77" i="4"/>
  <c r="G77" i="4"/>
  <c r="H77" i="4"/>
  <c r="I77" i="4"/>
  <c r="B78" i="4"/>
  <c r="C78" i="4"/>
  <c r="D78" i="4"/>
  <c r="E78" i="4"/>
  <c r="F78" i="4"/>
  <c r="G78" i="4"/>
  <c r="H78" i="4"/>
  <c r="I78" i="4"/>
  <c r="B79" i="4"/>
  <c r="C79" i="4"/>
  <c r="D79" i="4"/>
  <c r="E79" i="4"/>
  <c r="F79" i="4"/>
  <c r="G79" i="4"/>
  <c r="H79" i="4"/>
  <c r="I79" i="4"/>
  <c r="B80" i="4"/>
  <c r="C80" i="4"/>
  <c r="D80" i="4"/>
  <c r="E80" i="4"/>
  <c r="F80" i="4"/>
  <c r="G80" i="4"/>
  <c r="H80" i="4"/>
  <c r="I80" i="4"/>
  <c r="B81" i="4"/>
  <c r="C81" i="4"/>
  <c r="D81" i="4"/>
  <c r="E81" i="4"/>
  <c r="F81" i="4"/>
  <c r="G81" i="4"/>
  <c r="H81" i="4"/>
  <c r="I81" i="4"/>
  <c r="B82" i="4"/>
  <c r="C82" i="4"/>
  <c r="D82" i="4"/>
  <c r="E82" i="4"/>
  <c r="F82" i="4"/>
  <c r="G82" i="4"/>
  <c r="H82" i="4"/>
  <c r="I82" i="4"/>
  <c r="B83" i="4"/>
  <c r="C83" i="4"/>
  <c r="D83" i="4"/>
  <c r="E83" i="4"/>
  <c r="F83" i="4"/>
  <c r="G83" i="4"/>
  <c r="H83" i="4"/>
  <c r="I83" i="4"/>
  <c r="B84" i="4"/>
  <c r="C84" i="4"/>
  <c r="D84" i="4"/>
  <c r="E84" i="4"/>
  <c r="F84" i="4"/>
  <c r="G84" i="4"/>
  <c r="H84" i="4"/>
  <c r="I84" i="4"/>
  <c r="B85" i="4"/>
  <c r="C85" i="4"/>
  <c r="D85" i="4"/>
  <c r="E85" i="4"/>
  <c r="F85" i="4"/>
  <c r="G85" i="4"/>
  <c r="H85" i="4"/>
  <c r="I85" i="4"/>
  <c r="B86" i="4"/>
  <c r="C86" i="4"/>
  <c r="D86" i="4"/>
  <c r="E86" i="4"/>
  <c r="F86" i="4"/>
  <c r="G86" i="4"/>
  <c r="H86" i="4"/>
  <c r="I86" i="4"/>
  <c r="B87" i="4"/>
  <c r="C87" i="4"/>
  <c r="D87" i="4"/>
  <c r="E87" i="4"/>
  <c r="F87" i="4"/>
  <c r="G87" i="4"/>
  <c r="H87" i="4"/>
  <c r="I87" i="4"/>
  <c r="B88" i="4"/>
  <c r="C88" i="4"/>
  <c r="D88" i="4"/>
  <c r="E88" i="4"/>
  <c r="F88" i="4"/>
  <c r="G88" i="4"/>
  <c r="H88" i="4"/>
  <c r="I88" i="4"/>
  <c r="B89" i="4"/>
  <c r="C89" i="4"/>
  <c r="D89" i="4"/>
  <c r="E89" i="4"/>
  <c r="F89" i="4"/>
  <c r="G89" i="4"/>
  <c r="H89" i="4"/>
  <c r="I89" i="4"/>
  <c r="B90" i="4"/>
  <c r="C90" i="4"/>
  <c r="D90" i="4"/>
  <c r="E90" i="4"/>
  <c r="F90" i="4"/>
  <c r="G90" i="4"/>
  <c r="H90" i="4"/>
  <c r="I90" i="4"/>
  <c r="B91" i="4"/>
  <c r="C91" i="4"/>
  <c r="D91" i="4"/>
  <c r="E91" i="4"/>
  <c r="F91" i="4"/>
  <c r="G91" i="4"/>
  <c r="H91" i="4"/>
  <c r="I91" i="4"/>
  <c r="B92" i="4"/>
  <c r="C92" i="4"/>
  <c r="D92" i="4"/>
  <c r="E92" i="4"/>
  <c r="F92" i="4"/>
  <c r="G92" i="4"/>
  <c r="H92" i="4"/>
  <c r="I92" i="4"/>
  <c r="B93" i="4"/>
  <c r="C93" i="4"/>
  <c r="D93" i="4"/>
  <c r="E93" i="4"/>
  <c r="F93" i="4"/>
  <c r="G93" i="4"/>
  <c r="H93" i="4"/>
  <c r="I93" i="4"/>
  <c r="B94" i="4"/>
  <c r="C94" i="4"/>
  <c r="D94" i="4"/>
  <c r="E94" i="4"/>
  <c r="F94" i="4"/>
  <c r="G94" i="4"/>
  <c r="H94" i="4"/>
  <c r="I94" i="4"/>
  <c r="B95" i="4"/>
  <c r="C95" i="4"/>
  <c r="D95" i="4"/>
  <c r="E95" i="4"/>
  <c r="F95" i="4"/>
  <c r="G95" i="4"/>
  <c r="H95" i="4"/>
  <c r="I95" i="4"/>
  <c r="B96" i="4"/>
  <c r="C96" i="4"/>
  <c r="D96" i="4"/>
  <c r="E96" i="4"/>
  <c r="F96" i="4"/>
  <c r="G96" i="4"/>
  <c r="H96" i="4"/>
  <c r="I96" i="4"/>
  <c r="B97" i="4"/>
  <c r="C97" i="4"/>
  <c r="D97" i="4"/>
  <c r="E97" i="4"/>
  <c r="F97" i="4"/>
  <c r="G97" i="4"/>
  <c r="H97" i="4"/>
  <c r="I97" i="4"/>
  <c r="B98" i="4"/>
  <c r="C98" i="4"/>
  <c r="D98" i="4"/>
  <c r="E98" i="4"/>
  <c r="F98" i="4"/>
  <c r="G98" i="4"/>
  <c r="H98" i="4"/>
  <c r="I98" i="4"/>
  <c r="B99" i="4"/>
  <c r="C99" i="4"/>
  <c r="D99" i="4"/>
  <c r="E99" i="4"/>
  <c r="F99" i="4"/>
  <c r="G99" i="4"/>
  <c r="H99" i="4"/>
  <c r="I99" i="4"/>
  <c r="B100" i="4"/>
  <c r="C100" i="4"/>
  <c r="D100" i="4"/>
  <c r="E100" i="4"/>
  <c r="F100" i="4"/>
  <c r="G100" i="4"/>
  <c r="H100" i="4"/>
  <c r="I100" i="4"/>
  <c r="B101" i="4"/>
  <c r="C101" i="4"/>
  <c r="D101" i="4"/>
  <c r="E101" i="4"/>
  <c r="F101" i="4"/>
  <c r="G101" i="4"/>
  <c r="H101" i="4"/>
  <c r="I101" i="4"/>
  <c r="B102" i="4"/>
  <c r="C102" i="4"/>
  <c r="D102" i="4"/>
  <c r="E102" i="4"/>
  <c r="F102" i="4"/>
  <c r="G102" i="4"/>
  <c r="H102" i="4"/>
  <c r="I102" i="4"/>
  <c r="B103" i="4"/>
  <c r="C103" i="4"/>
  <c r="D103" i="4"/>
  <c r="E103" i="4"/>
  <c r="F103" i="4"/>
  <c r="G103" i="4"/>
  <c r="H103" i="4"/>
  <c r="I103" i="4"/>
  <c r="B104" i="4"/>
  <c r="C104" i="4"/>
  <c r="D104" i="4"/>
  <c r="E104" i="4"/>
  <c r="F104" i="4"/>
  <c r="G104" i="4"/>
  <c r="H104" i="4"/>
  <c r="I104" i="4"/>
  <c r="B105" i="4"/>
  <c r="C105" i="4"/>
  <c r="D105" i="4"/>
  <c r="E105" i="4"/>
  <c r="F105" i="4"/>
  <c r="G105" i="4"/>
  <c r="H105" i="4"/>
  <c r="I105" i="4"/>
  <c r="B106" i="4"/>
  <c r="C106" i="4"/>
  <c r="D106" i="4"/>
  <c r="E106" i="4"/>
  <c r="F106" i="4"/>
  <c r="G106" i="4"/>
  <c r="H106" i="4"/>
  <c r="I106" i="4"/>
  <c r="B107" i="4"/>
  <c r="C107" i="4"/>
  <c r="D107" i="4"/>
  <c r="E107" i="4"/>
  <c r="F107" i="4"/>
  <c r="G107" i="4"/>
  <c r="H107" i="4"/>
  <c r="I107" i="4"/>
  <c r="I7" i="4"/>
  <c r="H7" i="4"/>
  <c r="G7" i="4"/>
  <c r="F7" i="4"/>
  <c r="E7" i="4"/>
  <c r="C7" i="4"/>
  <c r="B7" i="4"/>
  <c r="C8" i="3"/>
  <c r="D8" i="3"/>
  <c r="E8" i="3"/>
  <c r="F8" i="3"/>
  <c r="H8" i="3"/>
  <c r="D8" i="4" s="1"/>
  <c r="K8" i="4" s="1"/>
  <c r="B9" i="3"/>
  <c r="C9" i="3"/>
  <c r="D9" i="3"/>
  <c r="E9" i="3"/>
  <c r="F9" i="3"/>
  <c r="H9" i="3"/>
  <c r="D9" i="4" s="1"/>
  <c r="K9" i="4" s="1"/>
  <c r="B10" i="3"/>
  <c r="C10" i="3"/>
  <c r="D10" i="3"/>
  <c r="E10" i="3"/>
  <c r="F10" i="3"/>
  <c r="H10" i="3"/>
  <c r="D10" i="4" s="1"/>
  <c r="K10" i="4" s="1"/>
  <c r="B11" i="3"/>
  <c r="C11" i="3"/>
  <c r="D11" i="3"/>
  <c r="E11" i="3"/>
  <c r="F11" i="3"/>
  <c r="H11" i="3"/>
  <c r="D11" i="4" s="1"/>
  <c r="K11" i="4" s="1"/>
  <c r="B12" i="3"/>
  <c r="C12" i="3"/>
  <c r="D12" i="3"/>
  <c r="E12" i="3"/>
  <c r="F12" i="3"/>
  <c r="H12" i="3"/>
  <c r="B13" i="3"/>
  <c r="C13" i="3"/>
  <c r="D13" i="3"/>
  <c r="E13" i="3"/>
  <c r="F13" i="3"/>
  <c r="H13" i="3"/>
  <c r="D13" i="4" s="1"/>
  <c r="K13" i="4" s="1"/>
  <c r="B14" i="3"/>
  <c r="C14" i="3"/>
  <c r="D14" i="3"/>
  <c r="E14" i="3"/>
  <c r="F14" i="3"/>
  <c r="H14" i="3"/>
  <c r="D14" i="4" s="1"/>
  <c r="K14" i="4" s="1"/>
  <c r="B15" i="3"/>
  <c r="C15" i="3"/>
  <c r="D15" i="3"/>
  <c r="E15" i="3"/>
  <c r="F15" i="3"/>
  <c r="H15" i="3"/>
  <c r="D15" i="4" s="1"/>
  <c r="K15" i="4" s="1"/>
  <c r="B16" i="3"/>
  <c r="C16" i="3"/>
  <c r="D16" i="3"/>
  <c r="E16" i="3"/>
  <c r="F16" i="3"/>
  <c r="H16" i="3"/>
  <c r="B17" i="3"/>
  <c r="C17" i="3"/>
  <c r="D17" i="3"/>
  <c r="E17" i="3"/>
  <c r="F17" i="3"/>
  <c r="H17" i="3"/>
  <c r="B18" i="3"/>
  <c r="C18" i="3"/>
  <c r="D18" i="3"/>
  <c r="E18" i="3"/>
  <c r="F18" i="3"/>
  <c r="H18" i="3"/>
  <c r="B19" i="3"/>
  <c r="C19" i="3"/>
  <c r="D19" i="3"/>
  <c r="E19" i="3"/>
  <c r="F19" i="3"/>
  <c r="H19" i="3"/>
  <c r="B20" i="3"/>
  <c r="C20" i="3"/>
  <c r="D20" i="3"/>
  <c r="E20" i="3"/>
  <c r="F20" i="3"/>
  <c r="H20" i="3"/>
  <c r="B21" i="3"/>
  <c r="C21" i="3"/>
  <c r="D21" i="3"/>
  <c r="E21" i="3"/>
  <c r="F21" i="3"/>
  <c r="H21" i="3"/>
  <c r="B22" i="3"/>
  <c r="C22" i="3"/>
  <c r="D22" i="3"/>
  <c r="E22" i="3"/>
  <c r="F22" i="3"/>
  <c r="H22" i="3"/>
  <c r="B23" i="3"/>
  <c r="C23" i="3"/>
  <c r="D23" i="3"/>
  <c r="E23" i="3"/>
  <c r="F23" i="3"/>
  <c r="H23" i="3"/>
  <c r="B24" i="3"/>
  <c r="C24" i="3"/>
  <c r="D24" i="3"/>
  <c r="E24" i="3"/>
  <c r="F24" i="3"/>
  <c r="H24" i="3"/>
  <c r="B25" i="3"/>
  <c r="C25" i="3"/>
  <c r="D25" i="3"/>
  <c r="E25" i="3"/>
  <c r="F25" i="3"/>
  <c r="H25" i="3"/>
  <c r="B26" i="3"/>
  <c r="C26" i="3"/>
  <c r="D26" i="3"/>
  <c r="E26" i="3"/>
  <c r="F26" i="3"/>
  <c r="H26" i="3"/>
  <c r="B27" i="3"/>
  <c r="C27" i="3"/>
  <c r="D27" i="3"/>
  <c r="E27" i="3"/>
  <c r="F27" i="3"/>
  <c r="H27" i="3"/>
  <c r="B28" i="3"/>
  <c r="C28" i="3"/>
  <c r="D28" i="3"/>
  <c r="E28" i="3"/>
  <c r="F28" i="3"/>
  <c r="H28" i="3"/>
  <c r="B29" i="3"/>
  <c r="C29" i="3"/>
  <c r="D29" i="3"/>
  <c r="E29" i="3"/>
  <c r="F29" i="3"/>
  <c r="H29" i="3"/>
  <c r="B30" i="3"/>
  <c r="C30" i="3"/>
  <c r="D30" i="3"/>
  <c r="E30" i="3"/>
  <c r="F30" i="3"/>
  <c r="H30" i="3"/>
  <c r="B31" i="3"/>
  <c r="C31" i="3"/>
  <c r="D31" i="3"/>
  <c r="E31" i="3"/>
  <c r="F31" i="3"/>
  <c r="H31" i="3"/>
  <c r="B32" i="3"/>
  <c r="C32" i="3"/>
  <c r="D32" i="3"/>
  <c r="E32" i="3"/>
  <c r="F32" i="3"/>
  <c r="H32" i="3"/>
  <c r="B33" i="3"/>
  <c r="C33" i="3"/>
  <c r="D33" i="3"/>
  <c r="E33" i="3"/>
  <c r="F33" i="3"/>
  <c r="H33" i="3"/>
  <c r="B34" i="3"/>
  <c r="C34" i="3"/>
  <c r="D34" i="3"/>
  <c r="E34" i="3"/>
  <c r="F34" i="3"/>
  <c r="H34" i="3"/>
  <c r="B35" i="3"/>
  <c r="C35" i="3"/>
  <c r="D35" i="3"/>
  <c r="E35" i="3"/>
  <c r="F35" i="3"/>
  <c r="H35" i="3"/>
  <c r="B36" i="3"/>
  <c r="C36" i="3"/>
  <c r="D36" i="3"/>
  <c r="E36" i="3"/>
  <c r="F36" i="3"/>
  <c r="H36" i="3"/>
  <c r="B37" i="3"/>
  <c r="C37" i="3"/>
  <c r="D37" i="3"/>
  <c r="E37" i="3"/>
  <c r="F37" i="3"/>
  <c r="H37" i="3"/>
  <c r="B38" i="3"/>
  <c r="C38" i="3"/>
  <c r="D38" i="3"/>
  <c r="E38" i="3"/>
  <c r="F38" i="3"/>
  <c r="H38" i="3"/>
  <c r="B39" i="3"/>
  <c r="C39" i="3"/>
  <c r="D39" i="3"/>
  <c r="E39" i="3"/>
  <c r="F39" i="3"/>
  <c r="H39" i="3"/>
  <c r="B40" i="3"/>
  <c r="C40" i="3"/>
  <c r="D40" i="3"/>
  <c r="E40" i="3"/>
  <c r="F40" i="3"/>
  <c r="H40" i="3"/>
  <c r="B41" i="3"/>
  <c r="C41" i="3"/>
  <c r="D41" i="3"/>
  <c r="E41" i="3"/>
  <c r="F41" i="3"/>
  <c r="H41" i="3"/>
  <c r="B42" i="3"/>
  <c r="C42" i="3"/>
  <c r="D42" i="3"/>
  <c r="E42" i="3"/>
  <c r="F42" i="3"/>
  <c r="H42" i="3"/>
  <c r="B43" i="3"/>
  <c r="C43" i="3"/>
  <c r="D43" i="3"/>
  <c r="E43" i="3"/>
  <c r="F43" i="3"/>
  <c r="H43" i="3"/>
  <c r="B44" i="3"/>
  <c r="C44" i="3"/>
  <c r="D44" i="3"/>
  <c r="E44" i="3"/>
  <c r="F44" i="3"/>
  <c r="H44" i="3"/>
  <c r="B45" i="3"/>
  <c r="C45" i="3"/>
  <c r="D45" i="3"/>
  <c r="E45" i="3"/>
  <c r="F45" i="3"/>
  <c r="H45" i="3"/>
  <c r="B46" i="3"/>
  <c r="C46" i="3"/>
  <c r="D46" i="3"/>
  <c r="E46" i="3"/>
  <c r="F46" i="3"/>
  <c r="H46" i="3"/>
  <c r="B47" i="3"/>
  <c r="C47" i="3"/>
  <c r="D47" i="3"/>
  <c r="E47" i="3"/>
  <c r="F47" i="3"/>
  <c r="H47" i="3"/>
  <c r="B48" i="3"/>
  <c r="C48" i="3"/>
  <c r="D48" i="3"/>
  <c r="E48" i="3"/>
  <c r="F48" i="3"/>
  <c r="H48" i="3"/>
  <c r="B49" i="3"/>
  <c r="C49" i="3"/>
  <c r="D49" i="3"/>
  <c r="E49" i="3"/>
  <c r="F49" i="3"/>
  <c r="H49" i="3"/>
  <c r="B50" i="3"/>
  <c r="C50" i="3"/>
  <c r="D50" i="3"/>
  <c r="E50" i="3"/>
  <c r="F50" i="3"/>
  <c r="H50" i="3"/>
  <c r="B51" i="3"/>
  <c r="C51" i="3"/>
  <c r="D51" i="3"/>
  <c r="E51" i="3"/>
  <c r="F51" i="3"/>
  <c r="H51" i="3"/>
  <c r="B52" i="3"/>
  <c r="C52" i="3"/>
  <c r="D52" i="3"/>
  <c r="E52" i="3"/>
  <c r="F52" i="3"/>
  <c r="H52" i="3"/>
  <c r="B53" i="3"/>
  <c r="C53" i="3"/>
  <c r="D53" i="3"/>
  <c r="E53" i="3"/>
  <c r="F53" i="3"/>
  <c r="H53" i="3"/>
  <c r="B54" i="3"/>
  <c r="C54" i="3"/>
  <c r="D54" i="3"/>
  <c r="E54" i="3"/>
  <c r="F54" i="3"/>
  <c r="H54" i="3"/>
  <c r="B55" i="3"/>
  <c r="C55" i="3"/>
  <c r="D55" i="3"/>
  <c r="E55" i="3"/>
  <c r="F55" i="3"/>
  <c r="H55" i="3"/>
  <c r="B56" i="3"/>
  <c r="C56" i="3"/>
  <c r="D56" i="3"/>
  <c r="E56" i="3"/>
  <c r="F56" i="3"/>
  <c r="H56" i="3"/>
  <c r="B57" i="3"/>
  <c r="C57" i="3"/>
  <c r="D57" i="3"/>
  <c r="E57" i="3"/>
  <c r="F57" i="3"/>
  <c r="H57" i="3"/>
  <c r="B58" i="3"/>
  <c r="C58" i="3"/>
  <c r="D58" i="3"/>
  <c r="E58" i="3"/>
  <c r="F58" i="3"/>
  <c r="H58" i="3"/>
  <c r="B59" i="3"/>
  <c r="C59" i="3"/>
  <c r="D59" i="3"/>
  <c r="E59" i="3"/>
  <c r="F59" i="3"/>
  <c r="H59" i="3"/>
  <c r="B60" i="3"/>
  <c r="C60" i="3"/>
  <c r="D60" i="3"/>
  <c r="E60" i="3"/>
  <c r="F60" i="3"/>
  <c r="H60" i="3"/>
  <c r="B61" i="3"/>
  <c r="C61" i="3"/>
  <c r="D61" i="3"/>
  <c r="E61" i="3"/>
  <c r="F61" i="3"/>
  <c r="H61" i="3"/>
  <c r="B62" i="3"/>
  <c r="C62" i="3"/>
  <c r="D62" i="3"/>
  <c r="E62" i="3"/>
  <c r="F62" i="3"/>
  <c r="H62" i="3"/>
  <c r="B63" i="3"/>
  <c r="C63" i="3"/>
  <c r="D63" i="3"/>
  <c r="E63" i="3"/>
  <c r="F63" i="3"/>
  <c r="H63" i="3"/>
  <c r="B64" i="3"/>
  <c r="C64" i="3"/>
  <c r="D64" i="3"/>
  <c r="E64" i="3"/>
  <c r="F64" i="3"/>
  <c r="H64" i="3"/>
  <c r="B65" i="3"/>
  <c r="C65" i="3"/>
  <c r="D65" i="3"/>
  <c r="E65" i="3"/>
  <c r="F65" i="3"/>
  <c r="H65" i="3"/>
  <c r="B66" i="3"/>
  <c r="C66" i="3"/>
  <c r="D66" i="3"/>
  <c r="E66" i="3"/>
  <c r="F66" i="3"/>
  <c r="H66" i="3"/>
  <c r="B67" i="3"/>
  <c r="C67" i="3"/>
  <c r="D67" i="3"/>
  <c r="E67" i="3"/>
  <c r="F67" i="3"/>
  <c r="H67" i="3"/>
  <c r="B68" i="3"/>
  <c r="C68" i="3"/>
  <c r="D68" i="3"/>
  <c r="E68" i="3"/>
  <c r="F68" i="3"/>
  <c r="H68" i="3"/>
  <c r="B69" i="3"/>
  <c r="C69" i="3"/>
  <c r="D69" i="3"/>
  <c r="E69" i="3"/>
  <c r="F69" i="3"/>
  <c r="H69" i="3"/>
  <c r="B70" i="3"/>
  <c r="C70" i="3"/>
  <c r="D70" i="3"/>
  <c r="E70" i="3"/>
  <c r="F70" i="3"/>
  <c r="H70" i="3"/>
  <c r="B71" i="3"/>
  <c r="C71" i="3"/>
  <c r="D71" i="3"/>
  <c r="E71" i="3"/>
  <c r="F71" i="3"/>
  <c r="H71" i="3"/>
  <c r="B72" i="3"/>
  <c r="C72" i="3"/>
  <c r="D72" i="3"/>
  <c r="E72" i="3"/>
  <c r="F72" i="3"/>
  <c r="H72" i="3"/>
  <c r="B73" i="3"/>
  <c r="C73" i="3"/>
  <c r="D73" i="3"/>
  <c r="E73" i="3"/>
  <c r="F73" i="3"/>
  <c r="H73" i="3"/>
  <c r="B74" i="3"/>
  <c r="C74" i="3"/>
  <c r="D74" i="3"/>
  <c r="E74" i="3"/>
  <c r="F74" i="3"/>
  <c r="H74" i="3"/>
  <c r="B75" i="3"/>
  <c r="C75" i="3"/>
  <c r="D75" i="3"/>
  <c r="E75" i="3"/>
  <c r="F75" i="3"/>
  <c r="H75" i="3"/>
  <c r="B76" i="3"/>
  <c r="C76" i="3"/>
  <c r="D76" i="3"/>
  <c r="E76" i="3"/>
  <c r="F76" i="3"/>
  <c r="H76" i="3"/>
  <c r="B77" i="3"/>
  <c r="C77" i="3"/>
  <c r="D77" i="3"/>
  <c r="E77" i="3"/>
  <c r="F77" i="3"/>
  <c r="H77" i="3"/>
  <c r="B78" i="3"/>
  <c r="C78" i="3"/>
  <c r="D78" i="3"/>
  <c r="E78" i="3"/>
  <c r="F78" i="3"/>
  <c r="H78" i="3"/>
  <c r="B79" i="3"/>
  <c r="C79" i="3"/>
  <c r="D79" i="3"/>
  <c r="E79" i="3"/>
  <c r="F79" i="3"/>
  <c r="H79" i="3"/>
  <c r="B80" i="3"/>
  <c r="C80" i="3"/>
  <c r="D80" i="3"/>
  <c r="E80" i="3"/>
  <c r="F80" i="3"/>
  <c r="H80" i="3"/>
  <c r="B81" i="3"/>
  <c r="C81" i="3"/>
  <c r="D81" i="3"/>
  <c r="E81" i="3"/>
  <c r="F81" i="3"/>
  <c r="H81" i="3"/>
  <c r="B82" i="3"/>
  <c r="C82" i="3"/>
  <c r="D82" i="3"/>
  <c r="E82" i="3"/>
  <c r="F82" i="3"/>
  <c r="H82" i="3"/>
  <c r="B83" i="3"/>
  <c r="C83" i="3"/>
  <c r="D83" i="3"/>
  <c r="E83" i="3"/>
  <c r="F83" i="3"/>
  <c r="H83" i="3"/>
  <c r="B84" i="3"/>
  <c r="C84" i="3"/>
  <c r="D84" i="3"/>
  <c r="E84" i="3"/>
  <c r="F84" i="3"/>
  <c r="H84" i="3"/>
  <c r="B85" i="3"/>
  <c r="C85" i="3"/>
  <c r="D85" i="3"/>
  <c r="E85" i="3"/>
  <c r="F85" i="3"/>
  <c r="H85" i="3"/>
  <c r="B86" i="3"/>
  <c r="C86" i="3"/>
  <c r="D86" i="3"/>
  <c r="E86" i="3"/>
  <c r="F86" i="3"/>
  <c r="H86" i="3"/>
  <c r="B87" i="3"/>
  <c r="C87" i="3"/>
  <c r="D87" i="3"/>
  <c r="E87" i="3"/>
  <c r="F87" i="3"/>
  <c r="H87" i="3"/>
  <c r="B88" i="3"/>
  <c r="C88" i="3"/>
  <c r="D88" i="3"/>
  <c r="E88" i="3"/>
  <c r="F88" i="3"/>
  <c r="H88" i="3"/>
  <c r="B89" i="3"/>
  <c r="C89" i="3"/>
  <c r="D89" i="3"/>
  <c r="E89" i="3"/>
  <c r="F89" i="3"/>
  <c r="H89" i="3"/>
  <c r="B90" i="3"/>
  <c r="C90" i="3"/>
  <c r="D90" i="3"/>
  <c r="E90" i="3"/>
  <c r="F90" i="3"/>
  <c r="H90" i="3"/>
  <c r="B91" i="3"/>
  <c r="C91" i="3"/>
  <c r="D91" i="3"/>
  <c r="E91" i="3"/>
  <c r="F91" i="3"/>
  <c r="H91" i="3"/>
  <c r="B92" i="3"/>
  <c r="C92" i="3"/>
  <c r="D92" i="3"/>
  <c r="E92" i="3"/>
  <c r="F92" i="3"/>
  <c r="H92" i="3"/>
  <c r="B93" i="3"/>
  <c r="C93" i="3"/>
  <c r="D93" i="3"/>
  <c r="E93" i="3"/>
  <c r="F93" i="3"/>
  <c r="H93" i="3"/>
  <c r="B94" i="3"/>
  <c r="C94" i="3"/>
  <c r="D94" i="3"/>
  <c r="E94" i="3"/>
  <c r="F94" i="3"/>
  <c r="H94" i="3"/>
  <c r="B95" i="3"/>
  <c r="C95" i="3"/>
  <c r="D95" i="3"/>
  <c r="E95" i="3"/>
  <c r="F95" i="3"/>
  <c r="H95" i="3"/>
  <c r="B96" i="3"/>
  <c r="C96" i="3"/>
  <c r="D96" i="3"/>
  <c r="E96" i="3"/>
  <c r="F96" i="3"/>
  <c r="H96" i="3"/>
  <c r="B97" i="3"/>
  <c r="C97" i="3"/>
  <c r="D97" i="3"/>
  <c r="E97" i="3"/>
  <c r="F97" i="3"/>
  <c r="H97" i="3"/>
  <c r="B98" i="3"/>
  <c r="C98" i="3"/>
  <c r="D98" i="3"/>
  <c r="E98" i="3"/>
  <c r="F98" i="3"/>
  <c r="H98" i="3"/>
  <c r="B99" i="3"/>
  <c r="C99" i="3"/>
  <c r="D99" i="3"/>
  <c r="E99" i="3"/>
  <c r="F99" i="3"/>
  <c r="H99" i="3"/>
  <c r="B100" i="3"/>
  <c r="C100" i="3"/>
  <c r="D100" i="3"/>
  <c r="E100" i="3"/>
  <c r="F100" i="3"/>
  <c r="H100" i="3"/>
  <c r="B101" i="3"/>
  <c r="C101" i="3"/>
  <c r="D101" i="3"/>
  <c r="E101" i="3"/>
  <c r="F101" i="3"/>
  <c r="H101" i="3"/>
  <c r="B102" i="3"/>
  <c r="C102" i="3"/>
  <c r="D102" i="3"/>
  <c r="E102" i="3"/>
  <c r="F102" i="3"/>
  <c r="H102" i="3"/>
  <c r="B103" i="3"/>
  <c r="C103" i="3"/>
  <c r="D103" i="3"/>
  <c r="E103" i="3"/>
  <c r="F103" i="3"/>
  <c r="H103" i="3"/>
  <c r="B104" i="3"/>
  <c r="C104" i="3"/>
  <c r="D104" i="3"/>
  <c r="E104" i="3"/>
  <c r="F104" i="3"/>
  <c r="H104" i="3"/>
  <c r="B105" i="3"/>
  <c r="C105" i="3"/>
  <c r="D105" i="3"/>
  <c r="E105" i="3"/>
  <c r="F105" i="3"/>
  <c r="H105" i="3"/>
  <c r="B106" i="3"/>
  <c r="C106" i="3"/>
  <c r="D106" i="3"/>
  <c r="E106" i="3"/>
  <c r="F106" i="3"/>
  <c r="H106" i="3"/>
  <c r="B107" i="3"/>
  <c r="C107" i="3"/>
  <c r="D107" i="3"/>
  <c r="E107" i="3"/>
  <c r="F107" i="3"/>
  <c r="H107" i="3"/>
  <c r="B108" i="3"/>
  <c r="C108" i="3"/>
  <c r="D108" i="3"/>
  <c r="E108" i="3"/>
  <c r="F108" i="3"/>
  <c r="H108" i="3"/>
  <c r="B109" i="3"/>
  <c r="C109" i="3"/>
  <c r="D109" i="3"/>
  <c r="E109" i="3"/>
  <c r="F109" i="3"/>
  <c r="H109" i="3"/>
  <c r="H7" i="3"/>
  <c r="F7" i="3"/>
  <c r="E7" i="3"/>
  <c r="D7" i="3"/>
  <c r="C7" i="3"/>
  <c r="B7" i="3"/>
  <c r="B7"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D7" i="4" l="1"/>
  <c r="Q1" i="3"/>
  <c r="K7" i="4"/>
</calcChain>
</file>

<file path=xl/sharedStrings.xml><?xml version="1.0" encoding="utf-8"?>
<sst xmlns="http://schemas.openxmlformats.org/spreadsheetml/2006/main" count="389" uniqueCount="187">
  <si>
    <t>Gebäude</t>
  </si>
  <si>
    <t>Allgemeine Informationen</t>
  </si>
  <si>
    <t>Gebäudehülle</t>
  </si>
  <si>
    <t>Heizsystem</t>
  </si>
  <si>
    <t>optional: zusätzliches Heizsystem</t>
  </si>
  <si>
    <t>Adresse</t>
  </si>
  <si>
    <t>Eigentum der Gemeinde</t>
  </si>
  <si>
    <t>Werden Flächen vermietet?</t>
  </si>
  <si>
    <t>Energieausweis vorhanden?</t>
  </si>
  <si>
    <t>ZEUS-Nummer des Energieausweis</t>
  </si>
  <si>
    <t>Schutzstatus des Gebäudes</t>
  </si>
  <si>
    <t>Baujahr</t>
  </si>
  <si>
    <t>konditionierte Bruttogrundfläche (BGF)</t>
  </si>
  <si>
    <t xml:space="preserve">Kollektorfläche Solarthermie </t>
  </si>
  <si>
    <t>Leistung PV-Anlage</t>
  </si>
  <si>
    <t>Energieträger</t>
  </si>
  <si>
    <t>Baujahr Heizsystem</t>
  </si>
  <si>
    <t>Wärmeabgabesystem</t>
  </si>
  <si>
    <t>Art der Lüftung</t>
  </si>
  <si>
    <t>DROPDOWN</t>
  </si>
  <si>
    <t xml:space="preserve"> [m²]</t>
  </si>
  <si>
    <t>[kWh/m²a]</t>
  </si>
  <si>
    <t>[m²]</t>
  </si>
  <si>
    <t>[kWp]</t>
  </si>
  <si>
    <t>[kW]</t>
  </si>
  <si>
    <t>Daten</t>
  </si>
  <si>
    <t>Das Gebäudeportfolio</t>
  </si>
  <si>
    <r>
      <t xml:space="preserve">Referenz-Heizwärmebedarf (Referenzklima)
 (HWB </t>
    </r>
    <r>
      <rPr>
        <b/>
        <vertAlign val="subscript"/>
        <sz val="11"/>
        <color theme="0"/>
        <rFont val="Arial"/>
        <family val="2"/>
      </rPr>
      <t>Ref,RK</t>
    </r>
    <r>
      <rPr>
        <b/>
        <sz val="11"/>
        <color theme="0"/>
        <rFont val="Arial"/>
        <family val="2"/>
      </rPr>
      <t>)</t>
    </r>
  </si>
  <si>
    <r>
      <t xml:space="preserve">Bezeichnung                  </t>
    </r>
    <r>
      <rPr>
        <sz val="11"/>
        <color theme="0"/>
        <rFont val="Arial"/>
        <family val="2"/>
      </rPr>
      <t>(wie im Energieausweis)</t>
    </r>
  </si>
  <si>
    <t>Eigentum der Gemeinde?</t>
  </si>
  <si>
    <t>Abfrage Dropdown</t>
  </si>
  <si>
    <t>ja</t>
  </si>
  <si>
    <t>nein</t>
  </si>
  <si>
    <t>Gültigkeitsdatum des Energieausweises</t>
  </si>
  <si>
    <t xml:space="preserve">Name  Energieausweis-Erstellenden </t>
  </si>
  <si>
    <t>Kategorie</t>
  </si>
  <si>
    <t>Ein- und Zweifamilienhäuser</t>
  </si>
  <si>
    <t>Mehrfamilienhäuser (3-9 Einheiten)</t>
  </si>
  <si>
    <t>Wohnanlagen (&gt;10 Woheinheiten)</t>
  </si>
  <si>
    <t>Bürogebäude</t>
  </si>
  <si>
    <t>Bildungseinrichtigungen</t>
  </si>
  <si>
    <t>Krankenhäuser</t>
  </si>
  <si>
    <t>Heime</t>
  </si>
  <si>
    <t>Beherbergungsbetriebe</t>
  </si>
  <si>
    <t>Gaststätten</t>
  </si>
  <si>
    <t>Veranstaltungsstätten und Mehrzweckgebäude</t>
  </si>
  <si>
    <t>Sportstätten</t>
  </si>
  <si>
    <t>Verkaufsstätten</t>
  </si>
  <si>
    <t>sonstige konditionierte Gebäude</t>
  </si>
  <si>
    <t>Erdgas</t>
  </si>
  <si>
    <t>Flüssiggas</t>
  </si>
  <si>
    <t>Heizöl</t>
  </si>
  <si>
    <t>Fernwärme</t>
  </si>
  <si>
    <t>Wärmepumpe</t>
  </si>
  <si>
    <t>Hackgut</t>
  </si>
  <si>
    <t>Holzpellets</t>
  </si>
  <si>
    <t>Stückholz</t>
  </si>
  <si>
    <t>Strom (Direktheizung)</t>
  </si>
  <si>
    <t>WW-Bereitung</t>
  </si>
  <si>
    <t>zentral (über das Heizsystem)</t>
  </si>
  <si>
    <t>dezentral (Durchlauferhitzer, Untertischboiler, …)</t>
  </si>
  <si>
    <t>thermische Solaranlage</t>
  </si>
  <si>
    <t>Warmwasser</t>
  </si>
  <si>
    <t>Fußbodenheizung</t>
  </si>
  <si>
    <t>Heizkörper</t>
  </si>
  <si>
    <t>Wandheizung</t>
  </si>
  <si>
    <t>Schutzstatus Gebäude</t>
  </si>
  <si>
    <t>kein Schutzstatus</t>
  </si>
  <si>
    <t>Gebäude in Schutz- oder Ensembleschutzzone</t>
  </si>
  <si>
    <t>unter Denkmalschutz</t>
  </si>
  <si>
    <t xml:space="preserve">charakteristisches Gebäude nach dem Tiroler Stadt- und Ortsbildschutzgesetz </t>
  </si>
  <si>
    <t>Fensterlüftung</t>
  </si>
  <si>
    <t>Lüftungsanlage mit Wärmerückgewinnnung</t>
  </si>
  <si>
    <t xml:space="preserve">Jahr der letzten energietechnischen Sanierung </t>
  </si>
  <si>
    <t>Welche Sanierungsmaßnahmen wurde durchgeführt?</t>
  </si>
  <si>
    <t>Solare Nutzung</t>
  </si>
  <si>
    <t>Decken-Elemente</t>
  </si>
  <si>
    <t>Wärmeabgabe-  system</t>
  </si>
  <si>
    <t>Warmwasser-bereitung</t>
  </si>
  <si>
    <t>Lüftungsanlage ohne Wärmerückgewinnnung</t>
  </si>
  <si>
    <t>Art der Warmwasser-bereitung</t>
  </si>
  <si>
    <r>
      <t xml:space="preserve">Das Gebäudeportfolio gibt einen strukturierten </t>
    </r>
    <r>
      <rPr>
        <b/>
        <sz val="12"/>
        <color theme="1"/>
        <rFont val="Aptos"/>
        <family val="2"/>
      </rPr>
      <t>Überblick über alle gemeindeeigenen Gebäude</t>
    </r>
    <r>
      <rPr>
        <sz val="12"/>
        <color theme="1"/>
        <rFont val="Aptos"/>
        <family val="2"/>
      </rPr>
      <t xml:space="preserve"> und Anlagen und deren energetischen und anlagentechnischen Zustand. Es  dient als wichtige Grundlage für zukünftige Planungen und gezielte Sanierungsmaßnahmen.</t>
    </r>
  </si>
  <si>
    <t>Die Energieverbräuche</t>
  </si>
  <si>
    <t>Stromverbrauch allgemein</t>
  </si>
  <si>
    <t>Stromverbräuche aus einer Energiegemeinschaft</t>
  </si>
  <si>
    <t>Stromverbrauch der Wärmepumpe oder Stromdirektheizung</t>
  </si>
  <si>
    <t>Stromverbrauch für Kühlung</t>
  </si>
  <si>
    <t>zentrale Warmwasserbereitung</t>
  </si>
  <si>
    <t>Wärmemenge thermische Solaranlage</t>
  </si>
  <si>
    <t>[kWh]</t>
  </si>
  <si>
    <t>Eigenverbrauch aus Stromerzeugung (PV, Wasserkraft, Wind)</t>
  </si>
  <si>
    <t>Stromverbrauch</t>
  </si>
  <si>
    <t>Verbrauch Heizung/Warmwasser</t>
  </si>
  <si>
    <t>Verbrauch Kühlung</t>
  </si>
  <si>
    <t>Verbrauch Heizung</t>
  </si>
  <si>
    <t>Wärmeverbrauch Heizsystem</t>
  </si>
  <si>
    <t>Verbrauch Warmwasser</t>
  </si>
  <si>
    <t>Das Gebäudeinventar</t>
  </si>
  <si>
    <t>Das Gebäudeinventar besteht aus einer Übersicht der gemeindeeigenen Gebäude mit mindestens 250 m² Nutzflache, den jeweiligen Gesamtnutzflachen inklusive Energieausweisen sowie der Energieverbrauche für Warme, Kühlung, Strom und Warmwasser.</t>
  </si>
  <si>
    <t>Aufbauend auf dem Gebäudeportfolio wird eine Prioritätenliste für Sanierungen erstellt, bei der Lebensdauer, Einsparungspotenziale, Nutzungspläne sowie eine grobe Kostenschätzung erstellt werden. Der Sanierungsfahrplan bildet ein konkretes Konzept, um die langfristigen Ziele zu erreichen und die kommunalen Gebäude Schritt für Schritt zukunftsfit zu machen.</t>
  </si>
  <si>
    <t>Der Sanierungsfahrplan</t>
  </si>
  <si>
    <t>Fläche</t>
  </si>
  <si>
    <t>Heizung</t>
  </si>
  <si>
    <t>Kühlung</t>
  </si>
  <si>
    <t>Strom</t>
  </si>
  <si>
    <t>In der Ausgangsbasis enthalten</t>
  </si>
  <si>
    <t>Verpflichtung zur Renovierung</t>
  </si>
  <si>
    <t>Beitrag zur Erreichung des Ziels</t>
  </si>
  <si>
    <t>Notizen</t>
  </si>
  <si>
    <t>Lüftungs-  system</t>
  </si>
  <si>
    <t>Informationen Gebäudeinventar</t>
  </si>
  <si>
    <t>Welche Sanierungen stehen sowieso an?</t>
  </si>
  <si>
    <t>Steht das Gebäude oder Teile des Gebäudes leer?</t>
  </si>
  <si>
    <t xml:space="preserve">Gibt es offensichtliche Schäden an einem Gebäude? </t>
  </si>
  <si>
    <t>Ist ein Heizungstausch bereits geplant?</t>
  </si>
  <si>
    <t>Wo sind Nutzungsänderungen bereits geplant?</t>
  </si>
  <si>
    <t>Treten Überhitzungsprobleme auf?</t>
  </si>
  <si>
    <t>jährliche Kosten für Wartung und Instandhaltung</t>
  </si>
  <si>
    <t>NOTIZEN</t>
  </si>
  <si>
    <t>Priorisierung der Gemeinde (Ampelsystem)</t>
  </si>
  <si>
    <t>Qualität der Gebäudehülle (Infos aus EA)</t>
  </si>
  <si>
    <t>Bewertung Ist-Zustand  (Ampelsystem)</t>
  </si>
  <si>
    <t>Qualität der Haustechnik (Infos aus EA und Verbrauch)</t>
  </si>
  <si>
    <t>Empfehlung Sanierungsmaßnahmen</t>
  </si>
  <si>
    <t>m²</t>
  </si>
  <si>
    <t>Energieträger Hauptheizsystem</t>
  </si>
  <si>
    <t>grün</t>
  </si>
  <si>
    <t>gelb</t>
  </si>
  <si>
    <t>rot</t>
  </si>
  <si>
    <t xml:space="preserve">In Inventarliste enthalten NF&gt;250m² </t>
  </si>
  <si>
    <t xml:space="preserve"> relevante Nutzfläche (NF=0,8*BGF) </t>
  </si>
  <si>
    <r>
      <rPr>
        <b/>
        <sz val="11"/>
        <color theme="5"/>
        <rFont val="Arial"/>
        <family val="2"/>
      </rPr>
      <t xml:space="preserve">Grau </t>
    </r>
    <r>
      <rPr>
        <sz val="11"/>
        <color theme="5"/>
        <rFont val="Arial"/>
        <family val="2"/>
      </rPr>
      <t>eingefärbte Felder werden aus dem Gebäudeportfolio und Energieverbräuchen automatisch übernommen</t>
    </r>
  </si>
  <si>
    <r>
      <t xml:space="preserve">Referenz-Heizwärmebedarf (Referenzklima)
 (HWB </t>
    </r>
    <r>
      <rPr>
        <b/>
        <vertAlign val="subscript"/>
        <sz val="12"/>
        <color theme="0"/>
        <rFont val="Arial"/>
        <family val="2"/>
      </rPr>
      <t>Ref,RK</t>
    </r>
    <r>
      <rPr>
        <b/>
        <sz val="12"/>
        <color theme="0"/>
        <rFont val="Arial"/>
        <family val="2"/>
      </rPr>
      <t>)</t>
    </r>
  </si>
  <si>
    <t>[kWh/m²]</t>
  </si>
  <si>
    <t>Verbrauch Heizung gesamt</t>
  </si>
  <si>
    <t>Verbrauch Heizung pro m²</t>
  </si>
  <si>
    <t>Verbrauch    Strom</t>
  </si>
  <si>
    <t>Auswahl Jahr</t>
  </si>
  <si>
    <t>Energieverbräuche für das Jahr</t>
  </si>
  <si>
    <t>Kühlenergiebedarf</t>
  </si>
  <si>
    <t>letzte energetische Sanierung</t>
  </si>
  <si>
    <t>Versionsverlauf</t>
  </si>
  <si>
    <t>Datum</t>
  </si>
  <si>
    <t>Version</t>
  </si>
  <si>
    <t>Änderungen</t>
  </si>
  <si>
    <t xml:space="preserve">Erstmalige Veröffentlichung </t>
  </si>
  <si>
    <t>Grundofen</t>
  </si>
  <si>
    <t>Konvektoren</t>
  </si>
  <si>
    <t>Welche Sanierungs-maßnahmen wurde durchgeführt?</t>
  </si>
  <si>
    <t>In Datenbank als EED 3-relevant gemeldet</t>
  </si>
  <si>
    <r>
      <t>Erklärung "</t>
    </r>
    <r>
      <rPr>
        <b/>
        <sz val="11"/>
        <color rgb="FF0070C0"/>
        <rFont val="Arial"/>
        <family val="2"/>
      </rPr>
      <t>Ausgangsbasis"</t>
    </r>
    <r>
      <rPr>
        <sz val="11"/>
        <color rgb="FF0070C0"/>
        <rFont val="Arial"/>
        <family val="2"/>
      </rPr>
      <t>: Auf Grundlage der ermittelten Ausgangsbasis wird in weiterer Folge überprüft, welche Veränderungen durch gesetzte Maßnahmen erzielt wurden. So lässt sich nachvollziehen, ob und in welchem Ausmaß tatsächlich Energieeinsparungen erreicht wurden und ob die Maßnahmen wirksam waren.</t>
    </r>
  </si>
  <si>
    <r>
      <t>Erklärung "</t>
    </r>
    <r>
      <rPr>
        <b/>
        <sz val="11"/>
        <color rgb="FF0070C0"/>
        <rFont val="Arial"/>
        <family val="2"/>
      </rPr>
      <t>Beitrag zur Erreichung des Ziels</t>
    </r>
    <r>
      <rPr>
        <sz val="11"/>
        <color rgb="FF0070C0"/>
        <rFont val="Arial"/>
        <family val="2"/>
      </rPr>
      <t>": Die Renovierung dieser Gebäude zielt darauf ein, das renovierungsziel von jährlich 3% der Gesamtnutzfläche aller Gebäude zu erreichen.</t>
    </r>
  </si>
  <si>
    <t>Bewertungs-Ampel</t>
  </si>
  <si>
    <t>Passwort Blattschutz: Energieeffizienz</t>
  </si>
  <si>
    <t>Nennwärme-leistung Heizsystem</t>
  </si>
  <si>
    <t>Wenn ja: bestehende Sonnenschutz- maßnahmen</t>
  </si>
  <si>
    <t>Richtwert für die Sanierungs-quote</t>
  </si>
  <si>
    <t xml:space="preserve">* entspricht 3% der Gesamtnutzfläche, die in der Ausgangsbasis enthalten ist </t>
  </si>
  <si>
    <t>Korrektur der Verweise im Inventar und Sanierungsfahrplan, Ergänzung des Richtwerts für die Sanierungsquote</t>
  </si>
  <si>
    <t>Krankenpflegeschule</t>
  </si>
  <si>
    <t>Krankenhausstraße 39, 6600 Ehenbichl</t>
  </si>
  <si>
    <t>kein Zähler vorhanden</t>
  </si>
  <si>
    <t>nicht verfügbar</t>
  </si>
  <si>
    <t>Wohnhaus (II) A Schüler</t>
  </si>
  <si>
    <t>Wohnhaus (III) B Schüler</t>
  </si>
  <si>
    <t>Zubau enstprechend dem Stand der Technik</t>
  </si>
  <si>
    <t>Zählerdaten während Bauphase nicht verfügbar</t>
  </si>
  <si>
    <t>Hinweis</t>
  </si>
  <si>
    <t>umgesetzte Energieeffizienzmaßnahmen</t>
  </si>
  <si>
    <t xml:space="preserve">Tausch Fensterdichtungen
</t>
  </si>
  <si>
    <t>Umsetzungszeitraum 2022 - 2026: Modernisierung MSR
Optimierung Heizung und Lüftung
Umbau Beleuchtung LED
Einbau wassersparende Duscharamturen
Austausch hocheffiziente Umwälzpumpen
Installation PV-Anlage
Umbau Hydraulik
Installation Wärmepumpen</t>
  </si>
  <si>
    <t>Wird von Heizzentrale BKH versorgt</t>
  </si>
  <si>
    <t>Eigenverbrauch aus Stromerzeugung (PV)</t>
  </si>
  <si>
    <t>Stromverbrauch der Wärmepumpe oder Stromdirektheizunh</t>
  </si>
  <si>
    <t>In den letzten Jahren wurden drei Wärmepumpen installiert, um den Erdgasbezug auf ein Minimum zu reduzieren</t>
  </si>
  <si>
    <t>JA</t>
  </si>
  <si>
    <t>Nein</t>
  </si>
  <si>
    <t>wird vom BKH mit Wärme versorgt</t>
  </si>
  <si>
    <t>Bezirkskrankenhaus (BKH)</t>
  </si>
  <si>
    <t>Komplettsanierung (Dach-, Fenstersanierung, Dämmung)</t>
  </si>
  <si>
    <t>Haus der Kinder- und Jugendgesundheit (exkl. Hangar)</t>
  </si>
  <si>
    <t>Erstellung Energieausweis
Erstellung Zählerkonzept und Nachrüstung von Wärme-, Kälte- und Stromzählern
thermische Sanierung Gebäudehülle</t>
  </si>
  <si>
    <t xml:space="preserve">Komplettsanierung </t>
  </si>
  <si>
    <t>Erstellung Energieausweis
Erstellung Zählerkonzept und Nachrüstung von Wärme-, Kälte- und Stromzählern
Energieträgerwechsel bzw. Anschluss an das bestehende Wärmeverteilnetz am Standort 
Installation einer Gebäudeautomatisierungssystems  mit Referenzraumfühlern sowie Integration in die übergeordnete Gebäudeleittechnik des Krankenhauses
thermische Sanierung Gebäudehülle (Fenster/Fensterdichtungen, etc.)</t>
  </si>
  <si>
    <t>Erstellung Energieausweis
Erstellung Zählerkonzept und Nachrüstung von Wärme-, Kälte- und Stromzählern
thermische Saierung Gebäudehülle (Fenster/Fensterdichtungen, etc.)
Umstellung der Warmwasserbereitung in der Übergangszeit sowie Sommerperide</t>
  </si>
  <si>
    <t xml:space="preserve">Erstellung Energieausweis
Erstellung Zählerkonzept und Nachrüstung von Wärme-, Kälte- und Stromzählern
Installation einer Gebäudeautomatisierungssystems  sowie Integration in die übergeordnete Gebäudeleittechnik des Krankenhauses
thermische Saierung Gebäudehülle (Fenster/Fensterdichtungen, etc.)
Umstellung der Warmwasserbereitung in der Übergangszeit sowie Sommerperide
</t>
  </si>
  <si>
    <t xml:space="preserve">Erstellung Energieausweis
Erstellung Zählerkonzept und Nachrüstung von Wärme-, Kälte- und Stromzählern
Installation einer Gebäudeautomatisierungssystems   sowie Integration in die übergeordnete Gebäudeleittechnik des Krankenhauses
thermische Saierung Gebäudehülle (Fenster/Fensterdichtungen, etc.)
Umstellung der Warmwasserbereitung in der Übergangszeit sowie Sommerperide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</si>
</sst>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quot;m²&quot;"/>
  </numFmts>
  <fonts count="33">
    <font>
      <sz val="11"/>
      <color theme="1"/>
      <name val="Aptos Narrow"/>
      <family val="2"/>
      <scheme val="minor"/>
    </font>
    <font>
      <sz val="11"/>
      <color theme="1"/>
      <name val="Arial"/>
      <family val="2"/>
    </font>
    <font>
      <b/>
      <sz val="11"/>
      <color theme="0"/>
      <name val="Arial"/>
      <family val="2"/>
    </font>
    <font>
      <b/>
      <vertAlign val="subscript"/>
      <sz val="11"/>
      <color theme="0"/>
      <name val="Arial"/>
      <family val="2"/>
    </font>
    <font>
      <b/>
      <sz val="11"/>
      <color theme="1"/>
      <name val="Arial"/>
      <family val="2"/>
    </font>
    <font>
      <b/>
      <sz val="22"/>
      <color theme="1"/>
      <name val="Arial"/>
      <family val="2"/>
    </font>
    <font>
      <sz val="11"/>
      <color theme="0"/>
      <name val="Arial"/>
      <family val="2"/>
    </font>
    <font>
      <i/>
      <sz val="8"/>
      <color theme="0"/>
      <name val="Arial"/>
      <family val="2"/>
    </font>
    <font>
      <sz val="8"/>
      <name val="Aptos Narrow"/>
      <family val="2"/>
      <scheme val="minor"/>
    </font>
    <font>
      <sz val="10"/>
      <color theme="1"/>
      <name val="Arial"/>
      <family val="2"/>
    </font>
    <font>
      <sz val="12"/>
      <color theme="1"/>
      <name val="Aptos"/>
      <family val="2"/>
    </font>
    <font>
      <b/>
      <sz val="12"/>
      <color theme="1"/>
      <name val="Aptos"/>
      <family val="2"/>
    </font>
    <font>
      <sz val="12"/>
      <color theme="1"/>
      <name val="Arial"/>
      <family val="2"/>
    </font>
    <font>
      <sz val="8"/>
      <color theme="0"/>
      <name val="Arial"/>
      <family val="2"/>
    </font>
    <font>
      <sz val="11"/>
      <color theme="5"/>
      <name val="Arial"/>
      <family val="2"/>
    </font>
    <font>
      <b/>
      <sz val="11"/>
      <color theme="5"/>
      <name val="Arial"/>
      <family val="2"/>
    </font>
    <font>
      <b/>
      <sz val="12"/>
      <color theme="0"/>
      <name val="Arial"/>
      <family val="2"/>
    </font>
    <font>
      <b/>
      <sz val="14"/>
      <color theme="0"/>
      <name val="Arial"/>
      <family val="2"/>
    </font>
    <font>
      <sz val="12"/>
      <color theme="0"/>
      <name val="Arial"/>
      <family val="2"/>
    </font>
    <font>
      <sz val="14"/>
      <color theme="0"/>
      <name val="Arial"/>
      <family val="2"/>
    </font>
    <font>
      <sz val="14"/>
      <color theme="1"/>
      <name val="Arial"/>
      <family val="2"/>
    </font>
    <font>
      <sz val="8"/>
      <color theme="1"/>
      <name val="Arial"/>
      <family val="2"/>
    </font>
    <font>
      <b/>
      <sz val="12"/>
      <color theme="1"/>
      <name val="Arial"/>
      <family val="2"/>
    </font>
    <font>
      <b/>
      <vertAlign val="subscript"/>
      <sz val="12"/>
      <color theme="0"/>
      <name val="Arial"/>
      <family val="2"/>
    </font>
    <font>
      <b/>
      <sz val="8"/>
      <color theme="0"/>
      <name val="Arial"/>
      <family val="2"/>
    </font>
    <font>
      <b/>
      <i/>
      <sz val="8"/>
      <color theme="0"/>
      <name val="Arial"/>
      <family val="2"/>
    </font>
    <font>
      <sz val="12"/>
      <color rgb="FFFF0000"/>
      <name val="Arial"/>
      <family val="2"/>
    </font>
    <font>
      <b/>
      <sz val="11"/>
      <color theme="1"/>
      <name val="Aptos Narrow"/>
      <family val="2"/>
      <scheme val="minor"/>
    </font>
    <font>
      <b/>
      <sz val="16"/>
      <color theme="1"/>
      <name val="Aptos Narrow"/>
      <family val="2"/>
      <scheme val="minor"/>
    </font>
    <font>
      <sz val="11"/>
      <color rgb="FFFF0000"/>
      <name val="Arial"/>
      <family val="2"/>
    </font>
    <font>
      <sz val="11"/>
      <color rgb="FF0070C0"/>
      <name val="Arial"/>
      <family val="2"/>
    </font>
    <font>
      <b/>
      <sz val="11"/>
      <color rgb="FF0070C0"/>
      <name val="Arial"/>
      <family val="2"/>
    </font>
    <font>
      <sz val="8"/>
      <color theme="1"/>
      <name val="Aptos Narrow"/>
      <family val="2"/>
      <scheme val="minor"/>
    </font>
  </fonts>
  <fills count="15">
    <fill>
      <patternFill patternType="none"/>
    </fill>
    <fill>
      <patternFill patternType="gray125"/>
    </fill>
    <fill>
      <patternFill patternType="solid">
        <fgColor rgb="FF0070C0"/>
        <bgColor indexed="64"/>
      </patternFill>
    </fill>
    <fill>
      <patternFill patternType="solid">
        <fgColor theme="4" tint="-0.499984740745262"/>
        <bgColor indexed="64"/>
      </patternFill>
    </fill>
    <fill>
      <patternFill patternType="solid">
        <fgColor theme="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8" tint="-0.249977111117893"/>
        <bgColor indexed="64"/>
      </patternFill>
    </fill>
    <fill>
      <patternFill patternType="solid">
        <fgColor theme="3" tint="0.749992370372631"/>
        <bgColor indexed="64"/>
      </patternFill>
    </fill>
    <fill>
      <patternFill patternType="solid">
        <fgColor rgb="FFE76A25"/>
        <bgColor indexed="64"/>
      </patternFill>
    </fill>
    <fill>
      <patternFill patternType="solid">
        <fgColor theme="4"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diagonal/>
    </border>
    <border>
      <left style="thin">
        <color theme="0" tint="-0.14999847407452621"/>
      </left>
      <right style="medium">
        <color indexed="64"/>
      </right>
      <top style="thin">
        <color theme="0" tint="-0.1499984740745262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indexed="64"/>
      </right>
      <top style="thin">
        <color theme="0" tint="-0.14999847407452621"/>
      </top>
      <bottom style="medium">
        <color theme="0" tint="-0.1499984740745262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theme="0" tint="-0.14999847407452621"/>
      </bottom>
      <diagonal/>
    </border>
    <border>
      <left style="medium">
        <color indexed="64"/>
      </left>
      <right style="medium">
        <color indexed="64"/>
      </right>
      <top/>
      <bottom style="medium">
        <color indexed="64"/>
      </bottom>
      <diagonal/>
    </border>
    <border>
      <left style="medium">
        <color indexed="64"/>
      </left>
      <right style="thin">
        <color theme="0" tint="-0.14999847407452621"/>
      </right>
      <top/>
      <bottom style="thin">
        <color theme="0" tint="-0.14999847407452621"/>
      </bottom>
      <diagonal/>
    </border>
    <border>
      <left/>
      <right style="thin">
        <color indexed="64"/>
      </right>
      <top style="thin">
        <color indexed="64"/>
      </top>
      <bottom style="thin">
        <color indexed="64"/>
      </bottom>
      <diagonal/>
    </border>
    <border>
      <left/>
      <right style="thin">
        <color theme="0" tint="-0.14999847407452621"/>
      </right>
      <top/>
      <bottom/>
      <diagonal/>
    </border>
    <border>
      <left style="medium">
        <color indexed="64"/>
      </left>
      <right style="thin">
        <color theme="0" tint="-0.14999847407452621"/>
      </right>
      <top style="medium">
        <color indexed="64"/>
      </top>
      <bottom/>
      <diagonal/>
    </border>
    <border>
      <left style="thin">
        <color theme="0" tint="-0.14999847407452621"/>
      </left>
      <right/>
      <top style="medium">
        <color indexed="64"/>
      </top>
      <bottom style="thin">
        <color theme="0" tint="-0.14999847407452621"/>
      </bottom>
      <diagonal/>
    </border>
    <border>
      <left/>
      <right style="thin">
        <color theme="0" tint="-0.14999847407452621"/>
      </right>
      <top style="medium">
        <color indexed="64"/>
      </top>
      <bottom style="thin">
        <color theme="0" tint="-0.14999847407452621"/>
      </bottom>
      <diagonal/>
    </border>
    <border>
      <left style="medium">
        <color indexed="64"/>
      </left>
      <right style="thin">
        <color theme="0" tint="-0.14999847407452621"/>
      </right>
      <top/>
      <bottom/>
      <diagonal/>
    </border>
    <border>
      <left style="medium">
        <color indexed="64"/>
      </left>
      <right style="thin">
        <color theme="0" tint="-0.14999847407452621"/>
      </right>
      <top/>
      <bottom style="thin">
        <color indexed="64"/>
      </bottom>
      <diagonal/>
    </border>
    <border>
      <left/>
      <right style="thin">
        <color theme="0" tint="-0.14999847407452621"/>
      </right>
      <top style="thin">
        <color theme="0" tint="-0.14999847407452621"/>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theme="0" tint="-0.149998474074526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9">
    <xf numFmtId="0" fontId="0" fillId="0" borderId="0" xfId="0"/>
    <xf numFmtId="0" fontId="1" fillId="0" borderId="0" xfId="0" applyFont="1"/>
    <xf numFmtId="0" fontId="4" fillId="0" borderId="0" xfId="0" applyFont="1"/>
    <xf numFmtId="0" fontId="5" fillId="0" borderId="0" xfId="0" applyFont="1"/>
    <xf numFmtId="0" fontId="1" fillId="0" borderId="2" xfId="0" applyFont="1" applyBorder="1"/>
    <xf numFmtId="0" fontId="1" fillId="0" borderId="0" xfId="0" applyFont="1" applyAlignment="1">
      <alignment wrapText="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4" fontId="1" fillId="0" borderId="5" xfId="0" applyNumberFormat="1" applyFont="1" applyBorder="1" applyAlignment="1">
      <alignment horizontal="center" vertical="center"/>
    </xf>
    <xf numFmtId="164" fontId="1" fillId="0" borderId="5" xfId="0" applyNumberFormat="1" applyFont="1" applyBorder="1" applyAlignment="1">
      <alignment horizontal="center" vertical="center"/>
    </xf>
    <xf numFmtId="0" fontId="13" fillId="2" borderId="4"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18" fillId="0" borderId="0" xfId="0" applyFont="1"/>
    <xf numFmtId="0" fontId="16" fillId="2" borderId="2" xfId="0" applyFont="1" applyFill="1" applyBorder="1" applyAlignment="1" applyProtection="1">
      <alignment horizontal="center" vertical="center" wrapText="1"/>
      <protection locked="0"/>
    </xf>
    <xf numFmtId="0" fontId="12" fillId="0" borderId="0" xfId="0" applyFont="1"/>
    <xf numFmtId="0" fontId="20" fillId="0" borderId="0" xfId="0" applyFont="1"/>
    <xf numFmtId="0" fontId="13" fillId="0" borderId="0" xfId="0" applyFont="1"/>
    <xf numFmtId="0" fontId="21" fillId="0" borderId="0" xfId="0" applyFont="1"/>
    <xf numFmtId="0" fontId="16" fillId="3" borderId="2" xfId="0" applyFont="1" applyFill="1" applyBorder="1" applyAlignment="1" applyProtection="1">
      <alignment horizontal="center" vertical="center" wrapText="1"/>
      <protection locked="0"/>
    </xf>
    <xf numFmtId="0" fontId="22" fillId="0" borderId="0" xfId="0" applyFont="1"/>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1" fillId="5" borderId="5" xfId="0" applyFont="1" applyFill="1" applyBorder="1" applyAlignment="1">
      <alignment horizontal="center" vertical="center"/>
    </xf>
    <xf numFmtId="0" fontId="21" fillId="0" borderId="0" xfId="0" applyFont="1" applyAlignment="1">
      <alignment horizontal="center" vertical="center"/>
    </xf>
    <xf numFmtId="0" fontId="12" fillId="0" borderId="0" xfId="0" applyFont="1" applyAlignment="1">
      <alignment horizontal="center" vertical="center"/>
    </xf>
    <xf numFmtId="0" fontId="16" fillId="2" borderId="11" xfId="0" applyFont="1" applyFill="1" applyBorder="1" applyAlignment="1" applyProtection="1">
      <alignment horizontal="center" vertical="center" wrapText="1"/>
      <protection locked="0"/>
    </xf>
    <xf numFmtId="0" fontId="0" fillId="7" borderId="0" xfId="0" applyFill="1"/>
    <xf numFmtId="0" fontId="27" fillId="7" borderId="0" xfId="0" applyFont="1" applyFill="1"/>
    <xf numFmtId="0" fontId="28" fillId="7" borderId="0" xfId="0" applyFont="1" applyFill="1"/>
    <xf numFmtId="0" fontId="0" fillId="7" borderId="1" xfId="0" applyFill="1" applyBorder="1" applyAlignment="1">
      <alignment horizontal="left" vertical="center"/>
    </xf>
    <xf numFmtId="0" fontId="0" fillId="7" borderId="1" xfId="0" applyFill="1" applyBorder="1" applyAlignment="1">
      <alignment horizontal="center" vertical="center"/>
    </xf>
    <xf numFmtId="14" fontId="0" fillId="7" borderId="1" xfId="0" applyNumberFormat="1" applyFill="1" applyBorder="1" applyAlignment="1">
      <alignment horizontal="center" vertical="center"/>
    </xf>
    <xf numFmtId="0" fontId="0" fillId="7" borderId="0" xfId="0" applyFill="1" applyAlignment="1">
      <alignment horizontal="left"/>
    </xf>
    <xf numFmtId="0" fontId="27" fillId="7" borderId="1" xfId="0" applyFont="1" applyFill="1" applyBorder="1" applyAlignment="1">
      <alignment horizontal="center" vertical="center"/>
    </xf>
    <xf numFmtId="0" fontId="27" fillId="0" borderId="0" xfId="0" applyFont="1"/>
    <xf numFmtId="0" fontId="1" fillId="0" borderId="0" xfId="0" applyFont="1" applyAlignment="1">
      <alignment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 fillId="7" borderId="0" xfId="0" applyFont="1" applyFill="1"/>
    <xf numFmtId="0" fontId="5" fillId="7" borderId="0" xfId="0" applyFont="1" applyFill="1" applyAlignment="1">
      <alignment horizontal="left" vertical="center"/>
    </xf>
    <xf numFmtId="0" fontId="1" fillId="7" borderId="0" xfId="0" applyFont="1" applyFill="1" applyAlignment="1">
      <alignment horizontal="left" vertical="center"/>
    </xf>
    <xf numFmtId="0" fontId="1" fillId="7" borderId="0" xfId="0" applyFont="1" applyFill="1" applyAlignment="1">
      <alignment vertical="center" wrapText="1"/>
    </xf>
    <xf numFmtId="0" fontId="1" fillId="7" borderId="0" xfId="0" applyFont="1" applyFill="1" applyAlignment="1">
      <alignment wrapText="1"/>
    </xf>
    <xf numFmtId="0" fontId="10" fillId="7" borderId="0" xfId="0" applyFont="1" applyFill="1" applyAlignment="1">
      <alignment horizontal="left" vertical="top" wrapText="1"/>
    </xf>
    <xf numFmtId="0" fontId="5" fillId="7" borderId="0" xfId="0" applyFont="1" applyFill="1" applyAlignment="1">
      <alignment vertical="center"/>
    </xf>
    <xf numFmtId="0" fontId="26" fillId="7" borderId="0" xfId="0" applyFont="1" applyFill="1"/>
    <xf numFmtId="0" fontId="20" fillId="7" borderId="0" xfId="0" applyFont="1" applyFill="1"/>
    <xf numFmtId="0" fontId="12" fillId="7" borderId="0" xfId="0" applyFont="1" applyFill="1"/>
    <xf numFmtId="0" fontId="18" fillId="7" borderId="0" xfId="0" applyFont="1" applyFill="1"/>
    <xf numFmtId="0" fontId="13" fillId="7" borderId="0" xfId="0" applyFont="1" applyFill="1"/>
    <xf numFmtId="0" fontId="1" fillId="7" borderId="0" xfId="0" applyFont="1" applyFill="1" applyAlignment="1">
      <alignment horizontal="center"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17" xfId="0" applyFont="1" applyBorder="1" applyAlignment="1">
      <alignment horizontal="left" vertical="center"/>
    </xf>
    <xf numFmtId="0" fontId="9" fillId="0" borderId="17" xfId="0" applyFont="1" applyBorder="1" applyAlignment="1">
      <alignment vertical="center" wrapText="1"/>
    </xf>
    <xf numFmtId="0" fontId="1" fillId="0" borderId="31"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4" fontId="1" fillId="0" borderId="27"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4" fontId="1" fillId="0" borderId="31" xfId="0" applyNumberFormat="1" applyFont="1" applyBorder="1" applyAlignment="1">
      <alignment horizontal="center"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164" fontId="1" fillId="0" borderId="30" xfId="0" applyNumberFormat="1" applyFont="1" applyBorder="1" applyAlignment="1">
      <alignment horizontal="center" vertical="center"/>
    </xf>
    <xf numFmtId="0" fontId="1" fillId="0" borderId="31" xfId="0" applyFont="1" applyBorder="1" applyAlignment="1">
      <alignment vertical="center"/>
    </xf>
    <xf numFmtId="0" fontId="1" fillId="0" borderId="27" xfId="0" applyFont="1" applyBorder="1" applyAlignment="1">
      <alignment vertical="center" wrapText="1"/>
    </xf>
    <xf numFmtId="0" fontId="1" fillId="0" borderId="29" xfId="0" applyFont="1" applyBorder="1" applyAlignment="1">
      <alignment vertical="center" wrapText="1"/>
    </xf>
    <xf numFmtId="0" fontId="1" fillId="0" borderId="22" xfId="0" applyFont="1" applyBorder="1" applyAlignment="1">
      <alignment vertical="center" wrapText="1"/>
    </xf>
    <xf numFmtId="0" fontId="1" fillId="0" borderId="35" xfId="0" applyFont="1" applyBorder="1" applyAlignment="1">
      <alignment vertical="center" wrapText="1"/>
    </xf>
    <xf numFmtId="0" fontId="29" fillId="7" borderId="0" xfId="0" applyFont="1" applyFill="1"/>
    <xf numFmtId="0" fontId="20" fillId="0" borderId="19" xfId="0" applyFont="1" applyBorder="1"/>
    <xf numFmtId="0" fontId="29" fillId="7" borderId="0" xfId="0" applyFont="1" applyFill="1" applyAlignment="1">
      <alignment horizontal="left" vertical="center"/>
    </xf>
    <xf numFmtId="0" fontId="29" fillId="7" borderId="0" xfId="0" applyFont="1" applyFill="1" applyAlignment="1">
      <alignment vertical="center" wrapText="1"/>
    </xf>
    <xf numFmtId="0" fontId="29" fillId="7" borderId="0" xfId="0" applyFont="1" applyFill="1" applyAlignment="1">
      <alignment wrapText="1"/>
    </xf>
    <xf numFmtId="4" fontId="1" fillId="0" borderId="1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15"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1" fillId="0" borderId="17"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5" borderId="1" xfId="0" applyNumberFormat="1" applyFont="1" applyFill="1" applyBorder="1" applyAlignment="1">
      <alignment horizontal="center" vertical="center"/>
    </xf>
    <xf numFmtId="4" fontId="1" fillId="0" borderId="30" xfId="0" applyNumberFormat="1" applyFont="1" applyBorder="1" applyAlignment="1">
      <alignment horizontal="center" vertical="center"/>
    </xf>
    <xf numFmtId="4" fontId="1" fillId="5" borderId="5" xfId="0" applyNumberFormat="1" applyFont="1" applyFill="1" applyBorder="1" applyAlignment="1">
      <alignment horizontal="center" vertical="center"/>
    </xf>
    <xf numFmtId="0" fontId="12" fillId="7" borderId="0" xfId="0" applyFont="1" applyFill="1" applyAlignment="1">
      <alignment horizontal="left" vertical="top" wrapText="1"/>
    </xf>
    <xf numFmtId="0" fontId="14" fillId="7" borderId="0" xfId="0" applyFont="1" applyFill="1" applyAlignment="1">
      <alignment vertical="top"/>
    </xf>
    <xf numFmtId="0" fontId="22" fillId="7" borderId="0" xfId="0" applyFont="1" applyFill="1"/>
    <xf numFmtId="0" fontId="21" fillId="7" borderId="0" xfId="0" applyFont="1" applyFill="1"/>
    <xf numFmtId="0" fontId="12" fillId="7" borderId="0" xfId="0" applyFont="1" applyFill="1" applyAlignment="1">
      <alignment horizontal="center" vertical="center"/>
    </xf>
    <xf numFmtId="0" fontId="21" fillId="7" borderId="0" xfId="0" applyFont="1" applyFill="1" applyAlignment="1">
      <alignment horizontal="center" vertical="center"/>
    </xf>
    <xf numFmtId="165" fontId="1" fillId="7" borderId="0" xfId="0" applyNumberFormat="1" applyFont="1" applyFill="1"/>
    <xf numFmtId="165" fontId="29" fillId="7" borderId="0" xfId="0" applyNumberFormat="1" applyFont="1" applyFill="1"/>
    <xf numFmtId="165" fontId="1" fillId="0" borderId="5" xfId="0" applyNumberFormat="1" applyFont="1" applyBorder="1" applyAlignment="1">
      <alignment horizontal="center" vertical="center"/>
    </xf>
    <xf numFmtId="165" fontId="1" fillId="0" borderId="1"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0" xfId="0" applyNumberFormat="1" applyFont="1"/>
    <xf numFmtId="0" fontId="17" fillId="8" borderId="32"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165" fontId="2" fillId="8" borderId="2" xfId="0" applyNumberFormat="1"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wrapText="1"/>
      <protection locked="0"/>
    </xf>
    <xf numFmtId="0" fontId="6" fillId="8" borderId="25" xfId="0" applyFont="1" applyFill="1" applyBorder="1" applyAlignment="1" applyProtection="1">
      <alignment horizontal="center" vertical="center" wrapText="1"/>
      <protection locked="0"/>
    </xf>
    <xf numFmtId="0" fontId="6" fillId="8" borderId="6" xfId="0" applyFont="1" applyFill="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protection locked="0"/>
    </xf>
    <xf numFmtId="165" fontId="6" fillId="8" borderId="6" xfId="0" applyNumberFormat="1" applyFont="1" applyFill="1" applyBorder="1" applyAlignment="1" applyProtection="1">
      <alignment horizontal="center" vertical="center" wrapText="1"/>
      <protection locked="0"/>
    </xf>
    <xf numFmtId="0" fontId="6" fillId="8" borderId="6" xfId="0" applyFont="1" applyFill="1" applyBorder="1" applyAlignment="1" applyProtection="1">
      <alignment horizontal="left" vertical="center" wrapText="1"/>
      <protection locked="0"/>
    </xf>
    <xf numFmtId="0" fontId="6" fillId="8" borderId="26" xfId="0" applyFont="1" applyFill="1" applyBorder="1" applyAlignment="1" applyProtection="1">
      <alignment horizontal="center" vertical="center" wrapText="1"/>
      <protection locked="0"/>
    </xf>
    <xf numFmtId="0" fontId="7" fillId="8" borderId="25" xfId="0" applyFont="1" applyFill="1" applyBorder="1" applyAlignment="1" applyProtection="1">
      <alignment horizontal="center" vertical="center" wrapText="1"/>
      <protection locked="0"/>
    </xf>
    <xf numFmtId="0" fontId="7" fillId="8" borderId="26" xfId="0" applyFont="1" applyFill="1" applyBorder="1" applyAlignment="1" applyProtection="1">
      <alignment horizontal="center" vertical="center" wrapText="1"/>
      <protection locked="0"/>
    </xf>
    <xf numFmtId="0" fontId="7" fillId="8" borderId="34"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center" vertical="center" wrapText="1"/>
      <protection locked="0"/>
    </xf>
    <xf numFmtId="1" fontId="24" fillId="6" borderId="2" xfId="0" applyNumberFormat="1"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25" fillId="10" borderId="2" xfId="0" applyFont="1" applyFill="1" applyBorder="1" applyAlignment="1" applyProtection="1">
      <alignment horizontal="center" vertical="center" wrapText="1"/>
      <protection locked="0"/>
    </xf>
    <xf numFmtId="0" fontId="18" fillId="11" borderId="10"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11"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30" fillId="7" borderId="0" xfId="0" applyFont="1" applyFill="1" applyAlignment="1">
      <alignment wrapText="1"/>
    </xf>
    <xf numFmtId="0" fontId="16" fillId="6" borderId="8" xfId="0" applyFont="1" applyFill="1" applyBorder="1" applyAlignment="1" applyProtection="1">
      <alignment horizontal="center" vertical="center" wrapText="1"/>
      <protection locked="0"/>
    </xf>
    <xf numFmtId="1" fontId="16" fillId="6" borderId="8" xfId="0" applyNumberFormat="1" applyFont="1" applyFill="1" applyBorder="1" applyAlignment="1" applyProtection="1">
      <alignment horizontal="center" vertical="center" wrapText="1"/>
      <protection locked="0"/>
    </xf>
    <xf numFmtId="1" fontId="16" fillId="6" borderId="9" xfId="0" applyNumberFormat="1"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 fillId="5" borderId="27" xfId="0" applyFont="1" applyFill="1" applyBorder="1" applyAlignment="1">
      <alignment horizontal="left" vertical="center"/>
    </xf>
    <xf numFmtId="4" fontId="1" fillId="5" borderId="28" xfId="0" applyNumberFormat="1" applyFont="1" applyFill="1" applyBorder="1" applyAlignment="1">
      <alignment horizontal="center" vertical="center"/>
    </xf>
    <xf numFmtId="0" fontId="1" fillId="5" borderId="29" xfId="0" applyFont="1" applyFill="1" applyBorder="1" applyAlignment="1">
      <alignment horizontal="left" vertical="center"/>
    </xf>
    <xf numFmtId="0" fontId="1" fillId="5" borderId="30" xfId="0" applyFont="1" applyFill="1" applyBorder="1" applyAlignment="1">
      <alignment horizontal="center" vertical="center"/>
    </xf>
    <xf numFmtId="4" fontId="1" fillId="5" borderId="30" xfId="0" applyNumberFormat="1" applyFont="1" applyFill="1" applyBorder="1" applyAlignment="1">
      <alignment horizontal="center" vertical="center"/>
    </xf>
    <xf numFmtId="0" fontId="16" fillId="9" borderId="7"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6" fillId="9" borderId="9"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wrapText="1"/>
      <protection locked="0"/>
    </xf>
    <xf numFmtId="0" fontId="24" fillId="9" borderId="11" xfId="0" applyFont="1" applyFill="1" applyBorder="1" applyAlignment="1" applyProtection="1">
      <alignment horizontal="center" vertical="center" wrapText="1"/>
      <protection locked="0"/>
    </xf>
    <xf numFmtId="0" fontId="1" fillId="0" borderId="28" xfId="0" applyFont="1" applyBorder="1" applyAlignment="1">
      <alignment horizontal="left" vertical="center"/>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1" fillId="0" borderId="31" xfId="0" applyFont="1" applyBorder="1" applyAlignment="1">
      <alignment horizontal="left" vertical="center"/>
    </xf>
    <xf numFmtId="0" fontId="16" fillId="10" borderId="7" xfId="0" applyFont="1" applyFill="1" applyBorder="1" applyAlignment="1" applyProtection="1">
      <alignment horizontal="center" vertical="center" wrapText="1"/>
      <protection locked="0"/>
    </xf>
    <xf numFmtId="0" fontId="16" fillId="10" borderId="8" xfId="0" applyFont="1" applyFill="1" applyBorder="1" applyAlignment="1" applyProtection="1">
      <alignment horizontal="center" vertical="center" wrapText="1"/>
      <protection locked="0"/>
    </xf>
    <xf numFmtId="0" fontId="16" fillId="10" borderId="9" xfId="0" applyFont="1" applyFill="1" applyBorder="1" applyAlignment="1" applyProtection="1">
      <alignment horizontal="center" vertical="center" wrapText="1"/>
      <protection locked="0"/>
    </xf>
    <xf numFmtId="0" fontId="24" fillId="10" borderId="10" xfId="0" applyFont="1" applyFill="1" applyBorder="1" applyAlignment="1" applyProtection="1">
      <alignment horizontal="center" vertical="center" wrapText="1"/>
      <protection locked="0"/>
    </xf>
    <xf numFmtId="0" fontId="24" fillId="10" borderId="11" xfId="0" applyFont="1" applyFill="1" applyBorder="1" applyAlignment="1" applyProtection="1">
      <alignment horizontal="center" vertical="center" wrapText="1"/>
      <protection locked="0"/>
    </xf>
    <xf numFmtId="0" fontId="1" fillId="0" borderId="15" xfId="0" applyFont="1" applyBorder="1" applyAlignment="1">
      <alignment horizontal="left" vertical="center"/>
    </xf>
    <xf numFmtId="0" fontId="1" fillId="0" borderId="18" xfId="0" applyFont="1" applyBorder="1" applyAlignment="1">
      <alignment horizontal="left" vertical="center"/>
    </xf>
    <xf numFmtId="0" fontId="16" fillId="3" borderId="11"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1" fillId="5" borderId="14" xfId="0" applyFont="1" applyFill="1" applyBorder="1" applyAlignment="1">
      <alignment horizontal="left" vertical="center"/>
    </xf>
    <xf numFmtId="0" fontId="1" fillId="5" borderId="16" xfId="0" applyFont="1" applyFill="1" applyBorder="1" applyAlignment="1">
      <alignment horizontal="left" vertical="center"/>
    </xf>
    <xf numFmtId="0" fontId="1" fillId="5" borderId="17" xfId="0" applyFont="1" applyFill="1" applyBorder="1" applyAlignment="1">
      <alignment horizontal="left" vertical="center"/>
    </xf>
    <xf numFmtId="0" fontId="1" fillId="5" borderId="17" xfId="0" applyFont="1" applyFill="1" applyBorder="1" applyAlignment="1">
      <alignment horizontal="center" vertical="center"/>
    </xf>
    <xf numFmtId="4" fontId="1" fillId="5" borderId="17" xfId="0" applyNumberFormat="1" applyFont="1" applyFill="1" applyBorder="1" applyAlignment="1">
      <alignment horizontal="center" vertical="center"/>
    </xf>
    <xf numFmtId="0" fontId="16" fillId="3" borderId="3"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1" fillId="0" borderId="37" xfId="0" applyFont="1" applyBorder="1" applyAlignment="1">
      <alignment horizontal="center" vertical="center"/>
    </xf>
    <xf numFmtId="0" fontId="1" fillId="0" borderId="45" xfId="0" applyFont="1" applyBorder="1" applyAlignment="1">
      <alignment horizontal="center" vertical="center"/>
    </xf>
    <xf numFmtId="0" fontId="13" fillId="2" borderId="13" xfId="0" applyFont="1" applyFill="1" applyBorder="1" applyAlignment="1" applyProtection="1">
      <alignment horizontal="center" vertical="center" wrapText="1"/>
      <protection locked="0"/>
    </xf>
    <xf numFmtId="4" fontId="1" fillId="5" borderId="15" xfId="0" applyNumberFormat="1" applyFont="1" applyFill="1" applyBorder="1" applyAlignment="1">
      <alignment horizontal="center" vertical="center"/>
    </xf>
    <xf numFmtId="0" fontId="19" fillId="12" borderId="46" xfId="0" applyFont="1" applyFill="1" applyBorder="1" applyAlignment="1" applyProtection="1">
      <alignment horizontal="center" vertical="center" wrapText="1"/>
      <protection locked="0"/>
    </xf>
    <xf numFmtId="0" fontId="32" fillId="7" borderId="0" xfId="0" applyFont="1" applyFill="1"/>
    <xf numFmtId="0" fontId="22" fillId="7" borderId="47" xfId="0" applyFont="1" applyFill="1" applyBorder="1" applyAlignment="1">
      <alignment wrapText="1"/>
    </xf>
    <xf numFmtId="166" fontId="22" fillId="7" borderId="48" xfId="0" applyNumberFormat="1" applyFont="1" applyFill="1" applyBorder="1" applyAlignment="1">
      <alignment horizontal="center" vertical="center"/>
    </xf>
    <xf numFmtId="0" fontId="0" fillId="7" borderId="1" xfId="0" applyFill="1" applyBorder="1" applyAlignment="1">
      <alignment horizontal="left" vertical="center" wrapText="1"/>
    </xf>
    <xf numFmtId="0" fontId="19" fillId="13" borderId="4" xfId="0" applyFont="1" applyFill="1" applyBorder="1" applyAlignment="1" applyProtection="1">
      <alignment horizontal="center" vertical="center" wrapText="1"/>
      <protection locked="0"/>
    </xf>
    <xf numFmtId="0" fontId="1" fillId="0" borderId="5" xfId="0" applyFont="1" applyBorder="1" applyAlignment="1">
      <alignment horizontal="left"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4" fontId="1" fillId="0" borderId="14" xfId="0" applyNumberFormat="1" applyFont="1" applyBorder="1" applyAlignment="1">
      <alignment horizontal="center" vertical="center" wrapText="1"/>
    </xf>
    <xf numFmtId="0" fontId="2" fillId="14" borderId="33" xfId="0" applyFont="1" applyFill="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8" fillId="14" borderId="2"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 fillId="0" borderId="15" xfId="0" applyFont="1" applyBorder="1" applyAlignment="1">
      <alignment horizontal="left" vertical="center" wrapText="1"/>
    </xf>
    <xf numFmtId="0" fontId="17" fillId="14" borderId="7" xfId="0" applyFont="1" applyFill="1" applyBorder="1" applyAlignment="1" applyProtection="1">
      <alignment horizontal="center" vertical="center" wrapText="1"/>
      <protection locked="0"/>
    </xf>
    <xf numFmtId="0" fontId="17" fillId="14" borderId="8" xfId="0" applyFont="1" applyFill="1" applyBorder="1" applyAlignment="1" applyProtection="1">
      <alignment horizontal="center" vertical="center" wrapText="1"/>
      <protection locked="0"/>
    </xf>
    <xf numFmtId="0" fontId="17" fillId="14" borderId="9" xfId="0" applyFont="1" applyFill="1" applyBorder="1" applyAlignment="1" applyProtection="1">
      <alignment horizontal="center" vertical="center" wrapText="1"/>
      <protection locked="0"/>
    </xf>
    <xf numFmtId="0" fontId="10" fillId="7" borderId="0" xfId="0" applyFont="1" applyFill="1" applyAlignment="1">
      <alignment horizontal="left" vertical="top" wrapText="1"/>
    </xf>
    <xf numFmtId="0" fontId="17" fillId="8" borderId="7" xfId="0" applyFont="1" applyFill="1" applyBorder="1" applyAlignment="1" applyProtection="1">
      <alignment horizontal="center" vertical="center"/>
      <protection locked="0"/>
    </xf>
    <xf numFmtId="0" fontId="17" fillId="8" borderId="8" xfId="0" applyFont="1" applyFill="1" applyBorder="1" applyAlignment="1" applyProtection="1">
      <alignment horizontal="center" vertical="center"/>
      <protection locked="0"/>
    </xf>
    <xf numFmtId="0" fontId="17" fillId="8" borderId="9" xfId="0" applyFont="1" applyFill="1" applyBorder="1" applyAlignment="1" applyProtection="1">
      <alignment horizontal="center" vertical="center"/>
      <protection locked="0"/>
    </xf>
    <xf numFmtId="0" fontId="17" fillId="8" borderId="7" xfId="0" applyFont="1" applyFill="1" applyBorder="1" applyAlignment="1" applyProtection="1">
      <alignment horizontal="center" vertical="center" wrapText="1"/>
      <protection locked="0"/>
    </xf>
    <xf numFmtId="0" fontId="17" fillId="8" borderId="9" xfId="0" applyFont="1" applyFill="1" applyBorder="1" applyAlignment="1" applyProtection="1">
      <alignment horizontal="center" vertical="center" wrapText="1"/>
      <protection locked="0"/>
    </xf>
    <xf numFmtId="0" fontId="17" fillId="8" borderId="8" xfId="0" applyFont="1" applyFill="1" applyBorder="1" applyAlignment="1" applyProtection="1">
      <alignment horizontal="center" vertical="center" wrapText="1"/>
      <protection locked="0"/>
    </xf>
    <xf numFmtId="0" fontId="17" fillId="11" borderId="20" xfId="0" applyFont="1" applyFill="1" applyBorder="1" applyAlignment="1" applyProtection="1">
      <alignment horizontal="center" vertical="center" wrapText="1"/>
      <protection locked="0"/>
    </xf>
    <xf numFmtId="0" fontId="17" fillId="11" borderId="21" xfId="0" applyFont="1" applyFill="1" applyBorder="1" applyAlignment="1" applyProtection="1">
      <alignment horizontal="center" vertical="center" wrapText="1"/>
      <protection locked="0"/>
    </xf>
    <xf numFmtId="0" fontId="17" fillId="11" borderId="22" xfId="0" applyFont="1" applyFill="1" applyBorder="1" applyAlignment="1" applyProtection="1">
      <alignment horizontal="center" vertical="center" wrapText="1"/>
      <protection locked="0"/>
    </xf>
    <xf numFmtId="0" fontId="16" fillId="11" borderId="10"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center" vertical="center" wrapText="1"/>
      <protection locked="0"/>
    </xf>
    <xf numFmtId="0" fontId="16" fillId="11" borderId="11" xfId="0" applyFont="1" applyFill="1" applyBorder="1" applyAlignment="1" applyProtection="1">
      <alignment horizontal="center" vertical="center" wrapText="1"/>
      <protection locked="0"/>
    </xf>
    <xf numFmtId="0" fontId="19" fillId="11" borderId="7" xfId="0" applyFont="1" applyFill="1" applyBorder="1" applyAlignment="1">
      <alignment horizontal="center"/>
    </xf>
    <xf numFmtId="0" fontId="19" fillId="11" borderId="8" xfId="0" applyFont="1" applyFill="1" applyBorder="1" applyAlignment="1">
      <alignment horizontal="center"/>
    </xf>
    <xf numFmtId="0" fontId="19" fillId="11" borderId="9" xfId="0" applyFont="1" applyFill="1" applyBorder="1" applyAlignment="1">
      <alignment horizontal="center"/>
    </xf>
    <xf numFmtId="0" fontId="30" fillId="7" borderId="0" xfId="0" applyFont="1" applyFill="1" applyAlignment="1">
      <alignment horizontal="left" vertical="top" wrapText="1"/>
    </xf>
    <xf numFmtId="0" fontId="2" fillId="2" borderId="39"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2" borderId="43"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right" vertical="center" wrapText="1"/>
      <protection locked="0"/>
    </xf>
    <xf numFmtId="0" fontId="12" fillId="7" borderId="0" xfId="0" applyFont="1" applyFill="1" applyAlignment="1">
      <alignment horizontal="left" vertical="top" wrapText="1"/>
    </xf>
    <xf numFmtId="0" fontId="19" fillId="2" borderId="8"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9" fillId="3" borderId="9" xfId="0" applyFont="1" applyFill="1" applyBorder="1" applyAlignment="1" applyProtection="1">
      <alignment horizontal="center" vertical="center"/>
      <protection locked="0"/>
    </xf>
    <xf numFmtId="0" fontId="19" fillId="2" borderId="40" xfId="0" applyFont="1" applyFill="1" applyBorder="1" applyAlignment="1" applyProtection="1">
      <alignment horizontal="center" vertical="center" wrapText="1"/>
      <protection locked="0"/>
    </xf>
    <xf numFmtId="0" fontId="19" fillId="2" borderId="41" xfId="0" applyFont="1" applyFill="1" applyBorder="1" applyAlignment="1" applyProtection="1">
      <alignment horizontal="center" vertical="center" wrapText="1"/>
      <protection locked="0"/>
    </xf>
    <xf numFmtId="0" fontId="1" fillId="7" borderId="49" xfId="0" applyFont="1" applyFill="1" applyBorder="1" applyAlignment="1">
      <alignment horizontal="left" wrapText="1"/>
    </xf>
    <xf numFmtId="0" fontId="1" fillId="7" borderId="50" xfId="0" applyFont="1" applyFill="1" applyBorder="1" applyAlignment="1">
      <alignment horizontal="left" wrapText="1"/>
    </xf>
    <xf numFmtId="0" fontId="16" fillId="6" borderId="39"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center" vertical="center" wrapText="1"/>
      <protection locked="0"/>
    </xf>
    <xf numFmtId="0" fontId="19" fillId="10" borderId="0" xfId="0" applyFont="1" applyFill="1" applyAlignment="1" applyProtection="1">
      <alignment horizontal="right" vertical="center" wrapText="1"/>
      <protection locked="0"/>
    </xf>
    <xf numFmtId="0" fontId="19" fillId="10" borderId="38" xfId="0" applyFont="1" applyFill="1" applyBorder="1" applyAlignment="1" applyProtection="1">
      <alignment horizontal="right" vertical="center" wrapText="1"/>
      <protection locked="0"/>
    </xf>
  </cellXfs>
  <cellStyles count="1">
    <cellStyle name="Standard" xfId="0" builtinId="0"/>
  </cellStyles>
  <dxfs count="11">
    <dxf>
      <fill>
        <patternFill>
          <bgColor rgb="FFFF8B8B"/>
        </patternFill>
      </fill>
    </dxf>
    <dxf>
      <fill>
        <patternFill>
          <bgColor rgb="FFFFFFA3"/>
        </patternFill>
      </fill>
    </dxf>
    <dxf>
      <fill>
        <patternFill>
          <bgColor theme="9" tint="0.79998168889431442"/>
        </patternFill>
      </fill>
    </dxf>
    <dxf>
      <fill>
        <patternFill>
          <bgColor rgb="FFFF8B8B"/>
        </patternFill>
      </fill>
    </dxf>
    <dxf>
      <fill>
        <patternFill>
          <bgColor rgb="FFFFFFA3"/>
        </patternFill>
      </fill>
    </dxf>
    <dxf>
      <fill>
        <patternFill>
          <bgColor theme="9" tint="0.79998168889431442"/>
        </patternFill>
      </fill>
    </dxf>
    <dxf>
      <fill>
        <patternFill>
          <bgColor rgb="FFFF8B8B"/>
        </patternFill>
      </fill>
    </dxf>
    <dxf>
      <fill>
        <patternFill>
          <bgColor rgb="FFFFFFA3"/>
        </patternFill>
      </fill>
    </dxf>
    <dxf>
      <fill>
        <patternFill>
          <bgColor theme="9" tint="0.79998168889431442"/>
        </patternFill>
      </fill>
    </dxf>
    <dxf>
      <fill>
        <patternFill>
          <bgColor rgb="FF54D7D4"/>
        </patternFill>
      </fill>
    </dxf>
    <dxf>
      <fill>
        <patternFill>
          <bgColor rgb="FF969696"/>
        </patternFill>
      </fill>
    </dxf>
  </dxfs>
  <tableStyles count="0" defaultTableStyle="TableStyleMedium2" defaultPivotStyle="PivotStyleLight16"/>
  <colors>
    <mruColors>
      <color rgb="FFE76A25"/>
      <color rgb="FFFFFFA3"/>
      <color rgb="FFFF8B8B"/>
      <color rgb="FFFD7777"/>
      <color rgb="FFFF5050"/>
      <color rgb="FF54D7D4"/>
      <color rgb="FF33CCCC"/>
      <color rgb="FFFF993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140804</xdr:colOff>
      <xdr:row>0</xdr:row>
      <xdr:rowOff>107674</xdr:rowOff>
    </xdr:from>
    <xdr:to>
      <xdr:col>1</xdr:col>
      <xdr:colOff>1802771</xdr:colOff>
      <xdr:row>0</xdr:row>
      <xdr:rowOff>670891</xdr:rowOff>
    </xdr:to>
    <xdr:pic>
      <xdr:nvPicPr>
        <xdr:cNvPr id="4" name="Grafik 3">
          <a:extLst>
            <a:ext uri="{FF2B5EF4-FFF2-40B4-BE49-F238E27FC236}">
              <a16:creationId xmlns:a16="http://schemas.microsoft.com/office/drawing/2014/main" id="{72829339-3D2C-4C44-8A07-D4D2C3983512}"/>
            </a:ext>
          </a:extLst>
        </xdr:cNvPr>
        <xdr:cNvPicPr>
          <a:picLocks noChangeAspect="1"/>
        </xdr:cNvPicPr>
      </xdr:nvPicPr>
      <xdr:blipFill>
        <a:blip xmlns:r="http://schemas.openxmlformats.org/officeDocument/2006/relationships" r:embed="rId1"/>
        <a:stretch>
          <a:fillRect/>
        </a:stretch>
      </xdr:blipFill>
      <xdr:spPr>
        <a:xfrm>
          <a:off x="505239" y="107674"/>
          <a:ext cx="1661967" cy="563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164523</xdr:colOff>
      <xdr:row>0</xdr:row>
      <xdr:rowOff>103909</xdr:rowOff>
    </xdr:from>
    <xdr:to>
      <xdr:col>1</xdr:col>
      <xdr:colOff>1770873</xdr:colOff>
      <xdr:row>0</xdr:row>
      <xdr:rowOff>669964</xdr:rowOff>
    </xdr:to>
    <xdr:pic>
      <xdr:nvPicPr>
        <xdr:cNvPr id="3" name="Grafik 2">
          <a:extLst>
            <a:ext uri="{FF2B5EF4-FFF2-40B4-BE49-F238E27FC236}">
              <a16:creationId xmlns:a16="http://schemas.microsoft.com/office/drawing/2014/main" id="{B82592AA-4045-494B-BC91-439671FA56D0}"/>
            </a:ext>
          </a:extLst>
        </xdr:cNvPr>
        <xdr:cNvPicPr>
          <a:picLocks noChangeAspect="1"/>
        </xdr:cNvPicPr>
      </xdr:nvPicPr>
      <xdr:blipFill>
        <a:blip xmlns:r="http://schemas.openxmlformats.org/officeDocument/2006/relationships" r:embed="rId1"/>
        <a:stretch>
          <a:fillRect/>
        </a:stretch>
      </xdr:blipFill>
      <xdr:spPr>
        <a:xfrm>
          <a:off x="528205" y="103909"/>
          <a:ext cx="1606350" cy="566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123827</xdr:rowOff>
    </xdr:from>
    <xdr:to>
      <xdr:col>1</xdr:col>
      <xdr:colOff>1791654</xdr:colOff>
      <xdr:row>0</xdr:row>
      <xdr:rowOff>752475</xdr:rowOff>
    </xdr:to>
    <xdr:pic>
      <xdr:nvPicPr>
        <xdr:cNvPr id="3" name="Grafik 2">
          <a:extLst>
            <a:ext uri="{FF2B5EF4-FFF2-40B4-BE49-F238E27FC236}">
              <a16:creationId xmlns:a16="http://schemas.microsoft.com/office/drawing/2014/main" id="{41408DD5-6076-4526-AFE6-1C5021F6375E}"/>
            </a:ext>
          </a:extLst>
        </xdr:cNvPr>
        <xdr:cNvPicPr>
          <a:picLocks noChangeAspect="1"/>
        </xdr:cNvPicPr>
      </xdr:nvPicPr>
      <xdr:blipFill>
        <a:blip xmlns:r="http://schemas.openxmlformats.org/officeDocument/2006/relationships" r:embed="rId1"/>
        <a:stretch>
          <a:fillRect/>
        </a:stretch>
      </xdr:blipFill>
      <xdr:spPr>
        <a:xfrm>
          <a:off x="457200" y="123827"/>
          <a:ext cx="1696404" cy="6286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133351</xdr:rowOff>
    </xdr:from>
    <xdr:to>
      <xdr:col>1</xdr:col>
      <xdr:colOff>1848805</xdr:colOff>
      <xdr:row>0</xdr:row>
      <xdr:rowOff>770067</xdr:rowOff>
    </xdr:to>
    <xdr:pic>
      <xdr:nvPicPr>
        <xdr:cNvPr id="4" name="Grafik 3">
          <a:extLst>
            <a:ext uri="{FF2B5EF4-FFF2-40B4-BE49-F238E27FC236}">
              <a16:creationId xmlns:a16="http://schemas.microsoft.com/office/drawing/2014/main" id="{70B43C5E-6E62-45BE-A3DE-7E26546E7A53}"/>
            </a:ext>
          </a:extLst>
        </xdr:cNvPr>
        <xdr:cNvPicPr>
          <a:picLocks noChangeAspect="1"/>
        </xdr:cNvPicPr>
      </xdr:nvPicPr>
      <xdr:blipFill>
        <a:blip xmlns:r="http://schemas.openxmlformats.org/officeDocument/2006/relationships" r:embed="rId1"/>
        <a:stretch>
          <a:fillRect/>
        </a:stretch>
      </xdr:blipFill>
      <xdr:spPr>
        <a:xfrm>
          <a:off x="447675" y="133351"/>
          <a:ext cx="1763080" cy="6367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800100</xdr:colOff>
      <xdr:row>0</xdr:row>
      <xdr:rowOff>800100</xdr:rowOff>
    </xdr:to>
    <xdr:pic>
      <xdr:nvPicPr>
        <xdr:cNvPr id="2" name="Grafik 1">
          <a:extLst>
            <a:ext uri="{FF2B5EF4-FFF2-40B4-BE49-F238E27FC236}">
              <a16:creationId xmlns:a16="http://schemas.microsoft.com/office/drawing/2014/main" id="{8D152324-1233-48DE-850E-A8364A945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0100" cy="800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B03D-1C62-43C6-9992-CF6DF79A4E06}">
  <dimension ref="A1:BD99"/>
  <sheetViews>
    <sheetView tabSelected="1" zoomScale="115" zoomScaleNormal="115" zoomScaleSheetLayoutView="40" workbookViewId="0">
      <pane xSplit="2" ySplit="6" topLeftCell="C7" activePane="bottomRight" state="frozen"/>
      <selection pane="topRight" activeCell="C1" sqref="C1"/>
      <selection pane="bottomLeft" activeCell="A7" sqref="A7"/>
      <selection pane="bottomRight" activeCell="B2" sqref="B2"/>
    </sheetView>
  </sheetViews>
  <sheetFormatPr baseColWidth="10" defaultColWidth="11.375" defaultRowHeight="14.25"/>
  <cols>
    <col min="1" max="1" width="4.75" style="45" customWidth="1"/>
    <col min="2" max="2" width="50.75" style="1" bestFit="1" customWidth="1"/>
    <col min="3" max="3" width="46" style="1" bestFit="1" customWidth="1"/>
    <col min="4" max="8" width="21.625" style="1" customWidth="1"/>
    <col min="9" max="9" width="21.625" style="108" customWidth="1"/>
    <col min="10" max="10" width="21.625" style="27" customWidth="1"/>
    <col min="11" max="11" width="21.625" style="42" customWidth="1"/>
    <col min="12" max="12" width="21.625" style="1" customWidth="1"/>
    <col min="13" max="13" width="23.875" style="1" customWidth="1"/>
    <col min="14" max="14" width="52.375" style="27" bestFit="1" customWidth="1"/>
    <col min="15" max="22" width="21.625" style="1" customWidth="1"/>
    <col min="23" max="23" width="21.625" style="5" customWidth="1"/>
    <col min="24" max="26" width="21.625" style="1" customWidth="1"/>
    <col min="27" max="28" width="25.75" style="5" customWidth="1"/>
    <col min="29" max="29" width="40.625" style="45" customWidth="1"/>
    <col min="30" max="30" width="21.125" style="45" bestFit="1" customWidth="1"/>
    <col min="31" max="53" width="11.375" style="45"/>
    <col min="54" max="16384" width="11.375" style="1"/>
  </cols>
  <sheetData>
    <row r="1" spans="1:56" s="45" customFormat="1" ht="65.099999999999994" customHeight="1">
      <c r="C1" s="46" t="s">
        <v>26</v>
      </c>
      <c r="I1" s="103"/>
      <c r="J1" s="47"/>
      <c r="K1" s="48"/>
      <c r="N1" s="47"/>
      <c r="W1" s="49"/>
      <c r="AA1" s="49"/>
      <c r="AB1" s="49"/>
    </row>
    <row r="2" spans="1:56" s="45" customFormat="1" ht="50.25" customHeight="1">
      <c r="C2" s="195" t="s">
        <v>81</v>
      </c>
      <c r="D2" s="195"/>
      <c r="E2" s="195"/>
      <c r="F2" s="195"/>
      <c r="G2" s="195"/>
      <c r="H2" s="50"/>
      <c r="I2" s="103"/>
      <c r="J2" s="47"/>
      <c r="K2" s="48"/>
      <c r="N2" s="47"/>
      <c r="W2" s="49"/>
      <c r="AA2" s="49"/>
      <c r="AB2" s="49"/>
    </row>
    <row r="3" spans="1:56" s="83" customFormat="1" ht="15" thickBot="1">
      <c r="I3" s="104"/>
      <c r="J3" s="85"/>
      <c r="K3" s="86"/>
      <c r="N3" s="85"/>
      <c r="W3" s="87"/>
      <c r="AA3" s="87"/>
      <c r="AB3" s="87"/>
    </row>
    <row r="4" spans="1:56" s="84" customFormat="1" ht="60" customHeight="1">
      <c r="A4" s="53"/>
      <c r="B4" s="199" t="s">
        <v>1</v>
      </c>
      <c r="C4" s="201"/>
      <c r="D4" s="201"/>
      <c r="E4" s="201"/>
      <c r="F4" s="201"/>
      <c r="G4" s="201"/>
      <c r="H4" s="201"/>
      <c r="I4" s="201"/>
      <c r="J4" s="201"/>
      <c r="K4" s="201"/>
      <c r="L4" s="200"/>
      <c r="M4" s="196" t="s">
        <v>2</v>
      </c>
      <c r="N4" s="197"/>
      <c r="O4" s="197"/>
      <c r="P4" s="198"/>
      <c r="Q4" s="199" t="s">
        <v>75</v>
      </c>
      <c r="R4" s="200"/>
      <c r="S4" s="199" t="s">
        <v>3</v>
      </c>
      <c r="T4" s="201"/>
      <c r="U4" s="201"/>
      <c r="V4" s="200"/>
      <c r="W4" s="199" t="s">
        <v>4</v>
      </c>
      <c r="X4" s="201"/>
      <c r="Y4" s="201"/>
      <c r="Z4" s="200"/>
      <c r="AA4" s="109" t="s">
        <v>78</v>
      </c>
      <c r="AB4" s="109" t="s">
        <v>109</v>
      </c>
      <c r="AC4" s="192" t="s">
        <v>167</v>
      </c>
      <c r="AD4" s="193"/>
      <c r="AE4" s="193"/>
      <c r="AF4" s="194"/>
      <c r="AG4" s="53"/>
      <c r="AH4" s="53"/>
      <c r="AI4" s="53"/>
      <c r="AJ4" s="53"/>
      <c r="AK4" s="53"/>
      <c r="AL4" s="53"/>
      <c r="AM4" s="53"/>
      <c r="AN4" s="53"/>
      <c r="AO4" s="53"/>
      <c r="AP4" s="53"/>
      <c r="AQ4" s="53"/>
      <c r="AR4" s="53"/>
      <c r="AS4" s="53"/>
      <c r="AT4" s="53"/>
      <c r="AU4" s="53"/>
      <c r="AV4" s="53"/>
      <c r="AW4" s="53"/>
      <c r="AX4" s="53"/>
      <c r="AY4" s="53"/>
      <c r="AZ4" s="53"/>
      <c r="BA4" s="53"/>
      <c r="BB4" s="16"/>
      <c r="BC4" s="16"/>
      <c r="BD4" s="16"/>
    </row>
    <row r="5" spans="1:56" s="4" customFormat="1" ht="80.099999999999994" customHeight="1">
      <c r="A5" s="45"/>
      <c r="B5" s="110" t="s">
        <v>28</v>
      </c>
      <c r="C5" s="111" t="s">
        <v>5</v>
      </c>
      <c r="D5" s="111" t="s">
        <v>29</v>
      </c>
      <c r="E5" s="111" t="s">
        <v>7</v>
      </c>
      <c r="F5" s="111" t="s">
        <v>8</v>
      </c>
      <c r="G5" s="111" t="s">
        <v>9</v>
      </c>
      <c r="H5" s="111" t="s">
        <v>149</v>
      </c>
      <c r="I5" s="112" t="s">
        <v>33</v>
      </c>
      <c r="J5" s="111" t="s">
        <v>34</v>
      </c>
      <c r="K5" s="111" t="s">
        <v>10</v>
      </c>
      <c r="L5" s="113" t="s">
        <v>11</v>
      </c>
      <c r="M5" s="110" t="s">
        <v>73</v>
      </c>
      <c r="N5" s="111" t="s">
        <v>148</v>
      </c>
      <c r="O5" s="111" t="s">
        <v>12</v>
      </c>
      <c r="P5" s="113" t="s">
        <v>27</v>
      </c>
      <c r="Q5" s="110" t="s">
        <v>13</v>
      </c>
      <c r="R5" s="113" t="s">
        <v>14</v>
      </c>
      <c r="S5" s="110" t="s">
        <v>15</v>
      </c>
      <c r="T5" s="111" t="s">
        <v>16</v>
      </c>
      <c r="U5" s="111" t="s">
        <v>154</v>
      </c>
      <c r="V5" s="113" t="s">
        <v>77</v>
      </c>
      <c r="W5" s="110" t="s">
        <v>15</v>
      </c>
      <c r="X5" s="111" t="s">
        <v>16</v>
      </c>
      <c r="Y5" s="111" t="s">
        <v>154</v>
      </c>
      <c r="Z5" s="113" t="s">
        <v>77</v>
      </c>
      <c r="AA5" s="114" t="s">
        <v>80</v>
      </c>
      <c r="AB5" s="114" t="s">
        <v>18</v>
      </c>
      <c r="AC5" s="185" t="s">
        <v>168</v>
      </c>
      <c r="AD5" s="185" t="s">
        <v>102</v>
      </c>
      <c r="AE5" s="45"/>
      <c r="AF5" s="45"/>
      <c r="AG5" s="45"/>
      <c r="AH5" s="45"/>
      <c r="AI5" s="45"/>
      <c r="AJ5" s="45"/>
      <c r="AK5" s="45"/>
      <c r="AL5" s="45"/>
      <c r="AM5" s="45"/>
      <c r="AN5" s="45"/>
      <c r="AO5" s="45"/>
      <c r="AP5" s="45"/>
      <c r="AQ5" s="45"/>
      <c r="AR5" s="45"/>
      <c r="AS5" s="45"/>
      <c r="AT5" s="45"/>
      <c r="AU5" s="45"/>
      <c r="AV5" s="45"/>
      <c r="AW5" s="45"/>
      <c r="AX5" s="45"/>
      <c r="AY5" s="45"/>
      <c r="AZ5" s="45"/>
      <c r="BA5" s="45"/>
      <c r="BB5" s="1"/>
      <c r="BC5" s="1"/>
      <c r="BD5" s="1"/>
    </row>
    <row r="6" spans="1:56" s="4" customFormat="1" ht="20.100000000000001" customHeight="1" thickBot="1">
      <c r="A6" s="45"/>
      <c r="B6" s="115"/>
      <c r="C6" s="116"/>
      <c r="D6" s="117" t="s">
        <v>19</v>
      </c>
      <c r="E6" s="117" t="s">
        <v>19</v>
      </c>
      <c r="F6" s="117" t="s">
        <v>19</v>
      </c>
      <c r="G6" s="116"/>
      <c r="H6" s="116"/>
      <c r="I6" s="118"/>
      <c r="J6" s="119"/>
      <c r="K6" s="117" t="s">
        <v>19</v>
      </c>
      <c r="L6" s="120"/>
      <c r="M6" s="115"/>
      <c r="N6" s="119"/>
      <c r="O6" s="116" t="s">
        <v>20</v>
      </c>
      <c r="P6" s="120" t="s">
        <v>21</v>
      </c>
      <c r="Q6" s="115" t="s">
        <v>22</v>
      </c>
      <c r="R6" s="120" t="s">
        <v>23</v>
      </c>
      <c r="S6" s="121" t="s">
        <v>19</v>
      </c>
      <c r="T6" s="116"/>
      <c r="U6" s="116" t="s">
        <v>24</v>
      </c>
      <c r="V6" s="122" t="s">
        <v>19</v>
      </c>
      <c r="W6" s="121" t="s">
        <v>19</v>
      </c>
      <c r="X6" s="116"/>
      <c r="Y6" s="116" t="s">
        <v>24</v>
      </c>
      <c r="Z6" s="122" t="s">
        <v>19</v>
      </c>
      <c r="AA6" s="123" t="s">
        <v>19</v>
      </c>
      <c r="AB6" s="123" t="s">
        <v>19</v>
      </c>
      <c r="AC6" s="7"/>
      <c r="AD6" s="45"/>
      <c r="AE6" s="45"/>
      <c r="AF6" s="45"/>
      <c r="AG6" s="45"/>
      <c r="AH6" s="45"/>
      <c r="AI6" s="45"/>
      <c r="AJ6" s="45"/>
      <c r="AK6" s="45"/>
      <c r="AL6" s="45"/>
      <c r="AM6" s="45"/>
      <c r="AN6" s="45"/>
      <c r="AO6" s="45"/>
      <c r="AP6" s="45"/>
      <c r="AQ6" s="45"/>
      <c r="AR6" s="45"/>
      <c r="AS6" s="45"/>
      <c r="AT6" s="45"/>
      <c r="AU6" s="45"/>
      <c r="AV6" s="45"/>
      <c r="AW6" s="45"/>
      <c r="AX6" s="45"/>
      <c r="AY6" s="45"/>
      <c r="AZ6" s="45"/>
      <c r="BA6" s="45"/>
      <c r="BB6" s="1"/>
      <c r="BC6" s="1"/>
      <c r="BD6" s="1"/>
    </row>
    <row r="7" spans="1:56" ht="30" customHeight="1">
      <c r="B7" s="60"/>
      <c r="C7" s="6"/>
      <c r="D7" s="7"/>
      <c r="E7" s="7"/>
      <c r="F7" s="7"/>
      <c r="G7" s="7"/>
      <c r="H7" s="7"/>
      <c r="I7" s="105"/>
      <c r="J7" s="6"/>
      <c r="K7" s="43"/>
      <c r="L7" s="61"/>
      <c r="M7" s="67"/>
      <c r="N7" s="6"/>
      <c r="O7" s="9"/>
      <c r="P7" s="71"/>
      <c r="Q7" s="70"/>
      <c r="R7" s="71"/>
      <c r="S7" s="74"/>
      <c r="T7" s="7"/>
      <c r="U7" s="10"/>
      <c r="V7" s="75"/>
      <c r="W7" s="79"/>
      <c r="X7" s="7"/>
      <c r="Y7" s="10"/>
      <c r="Z7" s="75"/>
      <c r="AA7" s="81"/>
      <c r="AB7" s="81"/>
      <c r="AC7" s="7"/>
    </row>
    <row r="8" spans="1:56" ht="129.75" customHeight="1">
      <c r="B8" s="60" t="s">
        <v>178</v>
      </c>
      <c r="C8" s="6" t="s">
        <v>160</v>
      </c>
      <c r="D8" s="8" t="s">
        <v>31</v>
      </c>
      <c r="E8" s="8" t="s">
        <v>31</v>
      </c>
      <c r="F8" s="8" t="s">
        <v>32</v>
      </c>
      <c r="G8" s="8"/>
      <c r="H8" s="7"/>
      <c r="I8" s="106"/>
      <c r="J8" s="28"/>
      <c r="K8" s="44" t="s">
        <v>67</v>
      </c>
      <c r="L8" s="182">
        <v>1968</v>
      </c>
      <c r="M8" s="183">
        <v>2022</v>
      </c>
      <c r="N8" s="181" t="s">
        <v>169</v>
      </c>
      <c r="O8" s="9">
        <v>19782.09</v>
      </c>
      <c r="P8" s="71"/>
      <c r="Q8" s="70">
        <v>0</v>
      </c>
      <c r="R8" s="71">
        <v>150</v>
      </c>
      <c r="S8" s="74" t="s">
        <v>49</v>
      </c>
      <c r="T8" s="7">
        <v>1997</v>
      </c>
      <c r="U8" s="10">
        <v>2321</v>
      </c>
      <c r="V8" s="75" t="s">
        <v>64</v>
      </c>
      <c r="W8" s="79" t="s">
        <v>53</v>
      </c>
      <c r="X8" s="7">
        <v>2024</v>
      </c>
      <c r="Y8" s="10">
        <v>1140</v>
      </c>
      <c r="Z8" s="75" t="s">
        <v>64</v>
      </c>
      <c r="AA8" s="81" t="s">
        <v>59</v>
      </c>
      <c r="AB8" s="81" t="s">
        <v>72</v>
      </c>
      <c r="AC8" s="186" t="s">
        <v>170</v>
      </c>
    </row>
    <row r="9" spans="1:56" ht="30" customHeight="1">
      <c r="B9" s="60" t="s">
        <v>180</v>
      </c>
      <c r="C9" s="6" t="s">
        <v>160</v>
      </c>
      <c r="D9" s="8" t="s">
        <v>31</v>
      </c>
      <c r="E9" s="8" t="s">
        <v>31</v>
      </c>
      <c r="F9" s="8" t="s">
        <v>32</v>
      </c>
      <c r="G9" s="8"/>
      <c r="H9" s="7"/>
      <c r="I9" s="106"/>
      <c r="J9" s="28"/>
      <c r="K9" s="44" t="s">
        <v>67</v>
      </c>
      <c r="L9" s="61">
        <v>1983</v>
      </c>
      <c r="M9" s="67">
        <v>2007</v>
      </c>
      <c r="N9" s="6" t="s">
        <v>179</v>
      </c>
      <c r="O9" s="9">
        <v>522.67999999999995</v>
      </c>
      <c r="P9" s="71"/>
      <c r="Q9" s="70"/>
      <c r="R9" s="71"/>
      <c r="S9" s="74"/>
      <c r="T9" s="7"/>
      <c r="U9" s="10"/>
      <c r="V9" s="75" t="s">
        <v>64</v>
      </c>
      <c r="W9" s="79"/>
      <c r="X9" s="7"/>
      <c r="Y9" s="10"/>
      <c r="Z9" s="75" t="s">
        <v>64</v>
      </c>
      <c r="AA9" s="81" t="s">
        <v>59</v>
      </c>
      <c r="AB9" s="81" t="s">
        <v>71</v>
      </c>
      <c r="AC9" s="7"/>
      <c r="AD9" s="186" t="s">
        <v>171</v>
      </c>
    </row>
    <row r="10" spans="1:56" ht="30" customHeight="1">
      <c r="B10" s="60" t="s">
        <v>159</v>
      </c>
      <c r="C10" s="6" t="s">
        <v>160</v>
      </c>
      <c r="D10" s="8" t="s">
        <v>31</v>
      </c>
      <c r="E10" s="8" t="s">
        <v>32</v>
      </c>
      <c r="F10" s="8" t="s">
        <v>32</v>
      </c>
      <c r="G10" s="8"/>
      <c r="H10" s="7"/>
      <c r="I10" s="106"/>
      <c r="J10" s="28"/>
      <c r="K10" s="44" t="s">
        <v>67</v>
      </c>
      <c r="L10" s="61">
        <v>1992</v>
      </c>
      <c r="M10" s="67">
        <v>2022</v>
      </c>
      <c r="N10" s="6" t="s">
        <v>165</v>
      </c>
      <c r="O10" s="9">
        <v>1497.8</v>
      </c>
      <c r="P10" s="71"/>
      <c r="Q10" s="70"/>
      <c r="R10" s="71"/>
      <c r="S10" s="74" t="s">
        <v>51</v>
      </c>
      <c r="T10" s="7">
        <v>1993</v>
      </c>
      <c r="U10" s="10">
        <v>63</v>
      </c>
      <c r="V10" s="75" t="s">
        <v>64</v>
      </c>
      <c r="W10" s="79"/>
      <c r="X10" s="7"/>
      <c r="Y10" s="10"/>
      <c r="Z10" s="75"/>
      <c r="AA10" s="81" t="s">
        <v>59</v>
      </c>
      <c r="AB10" s="81" t="s">
        <v>71</v>
      </c>
      <c r="AC10" s="7"/>
    </row>
    <row r="11" spans="1:56" ht="30" customHeight="1">
      <c r="B11" s="60" t="s">
        <v>163</v>
      </c>
      <c r="C11" s="6" t="s">
        <v>160</v>
      </c>
      <c r="D11" s="8" t="s">
        <v>31</v>
      </c>
      <c r="E11" s="8" t="s">
        <v>32</v>
      </c>
      <c r="F11" s="8" t="s">
        <v>32</v>
      </c>
      <c r="G11" s="8"/>
      <c r="H11" s="7"/>
      <c r="I11" s="106"/>
      <c r="J11" s="28"/>
      <c r="K11" s="44" t="s">
        <v>67</v>
      </c>
      <c r="L11" s="61">
        <v>1968</v>
      </c>
      <c r="M11" s="67">
        <v>1992</v>
      </c>
      <c r="N11" s="6" t="s">
        <v>182</v>
      </c>
      <c r="O11" s="9">
        <v>452.74</v>
      </c>
      <c r="P11" s="71"/>
      <c r="Q11" s="70"/>
      <c r="R11" s="71"/>
      <c r="S11" s="74"/>
      <c r="T11" s="7"/>
      <c r="U11" s="10"/>
      <c r="V11" s="75" t="s">
        <v>64</v>
      </c>
      <c r="W11" s="79"/>
      <c r="X11" s="7"/>
      <c r="Y11" s="10"/>
      <c r="Z11" s="75" t="s">
        <v>64</v>
      </c>
      <c r="AA11" s="81" t="s">
        <v>59</v>
      </c>
      <c r="AB11" s="81" t="s">
        <v>71</v>
      </c>
      <c r="AC11" s="7"/>
      <c r="AD11" s="186" t="s">
        <v>171</v>
      </c>
    </row>
    <row r="12" spans="1:56" ht="30" customHeight="1">
      <c r="B12" s="60" t="s">
        <v>164</v>
      </c>
      <c r="C12" s="6" t="s">
        <v>160</v>
      </c>
      <c r="D12" s="8" t="s">
        <v>31</v>
      </c>
      <c r="E12" s="8" t="s">
        <v>32</v>
      </c>
      <c r="F12" s="8" t="s">
        <v>32</v>
      </c>
      <c r="G12" s="8"/>
      <c r="H12" s="7"/>
      <c r="I12" s="106"/>
      <c r="J12" s="28"/>
      <c r="K12" s="44" t="s">
        <v>67</v>
      </c>
      <c r="L12" s="61">
        <v>1968</v>
      </c>
      <c r="M12" s="67">
        <v>1992</v>
      </c>
      <c r="N12" s="6" t="s">
        <v>182</v>
      </c>
      <c r="O12" s="9">
        <v>369.31</v>
      </c>
      <c r="P12" s="71"/>
      <c r="Q12" s="70"/>
      <c r="R12" s="71"/>
      <c r="S12" s="74"/>
      <c r="T12" s="7"/>
      <c r="U12" s="10"/>
      <c r="V12" s="75" t="s">
        <v>64</v>
      </c>
      <c r="W12" s="79"/>
      <c r="X12" s="7"/>
      <c r="Y12" s="10"/>
      <c r="Z12" s="75" t="s">
        <v>64</v>
      </c>
      <c r="AA12" s="81" t="s">
        <v>59</v>
      </c>
      <c r="AB12" s="81" t="s">
        <v>71</v>
      </c>
      <c r="AC12" s="7"/>
      <c r="AD12" s="186" t="s">
        <v>171</v>
      </c>
    </row>
    <row r="13" spans="1:56" ht="30" customHeight="1">
      <c r="B13" s="60"/>
      <c r="C13" s="6"/>
      <c r="D13" s="8"/>
      <c r="E13" s="8"/>
      <c r="F13" s="8"/>
      <c r="G13" s="8"/>
      <c r="H13" s="7"/>
      <c r="I13" s="106"/>
      <c r="J13" s="28"/>
      <c r="K13" s="44"/>
      <c r="L13" s="61"/>
      <c r="M13" s="67"/>
      <c r="N13" s="6"/>
      <c r="O13" s="9"/>
      <c r="P13" s="71"/>
      <c r="Q13" s="70"/>
      <c r="R13" s="71"/>
      <c r="S13" s="74"/>
      <c r="T13" s="7"/>
      <c r="U13" s="10"/>
      <c r="V13" s="75"/>
      <c r="W13" s="79"/>
      <c r="X13" s="7"/>
      <c r="Y13" s="10"/>
      <c r="Z13" s="75"/>
      <c r="AA13" s="81"/>
      <c r="AB13" s="81"/>
      <c r="AC13" s="7"/>
    </row>
    <row r="14" spans="1:56" ht="30" customHeight="1">
      <c r="B14" s="60"/>
      <c r="C14" s="6"/>
      <c r="D14" s="8"/>
      <c r="E14" s="8"/>
      <c r="F14" s="8"/>
      <c r="G14" s="8"/>
      <c r="H14" s="7"/>
      <c r="I14" s="106"/>
      <c r="J14" s="28"/>
      <c r="K14" s="44"/>
      <c r="L14" s="61"/>
      <c r="M14" s="67"/>
      <c r="N14" s="6"/>
      <c r="O14" s="9"/>
      <c r="P14" s="71"/>
      <c r="Q14" s="70"/>
      <c r="R14" s="71"/>
      <c r="S14" s="74"/>
      <c r="T14" s="7"/>
      <c r="U14" s="10"/>
      <c r="V14" s="75"/>
      <c r="W14" s="79"/>
      <c r="X14" s="7"/>
      <c r="Y14" s="10"/>
      <c r="Z14" s="75"/>
      <c r="AA14" s="81"/>
      <c r="AB14" s="81"/>
      <c r="AC14" s="7"/>
    </row>
    <row r="15" spans="1:56" ht="30" customHeight="1">
      <c r="B15" s="60"/>
      <c r="C15" s="6"/>
      <c r="D15" s="8"/>
      <c r="E15" s="8"/>
      <c r="F15" s="8"/>
      <c r="G15" s="8"/>
      <c r="H15" s="7"/>
      <c r="I15" s="106"/>
      <c r="J15" s="28"/>
      <c r="K15" s="44"/>
      <c r="L15" s="61"/>
      <c r="M15" s="67"/>
      <c r="N15" s="6"/>
      <c r="O15" s="9"/>
      <c r="P15" s="71"/>
      <c r="Q15" s="70"/>
      <c r="R15" s="71"/>
      <c r="S15" s="74"/>
      <c r="T15" s="7"/>
      <c r="U15" s="10"/>
      <c r="V15" s="75"/>
      <c r="W15" s="79"/>
      <c r="X15" s="7"/>
      <c r="Y15" s="10"/>
      <c r="Z15" s="75"/>
      <c r="AA15" s="81"/>
      <c r="AB15" s="81"/>
      <c r="AC15" s="7"/>
    </row>
    <row r="16" spans="1:56" ht="30" customHeight="1">
      <c r="B16" s="60"/>
      <c r="C16" s="6"/>
      <c r="D16" s="8"/>
      <c r="E16" s="8"/>
      <c r="F16" s="8"/>
      <c r="G16" s="8"/>
      <c r="H16" s="7"/>
      <c r="I16" s="106"/>
      <c r="J16" s="28"/>
      <c r="K16" s="44"/>
      <c r="L16" s="61"/>
      <c r="M16" s="67"/>
      <c r="N16" s="6"/>
      <c r="O16" s="9"/>
      <c r="P16" s="71"/>
      <c r="Q16" s="70"/>
      <c r="R16" s="71"/>
      <c r="S16" s="74"/>
      <c r="T16" s="7"/>
      <c r="U16" s="10"/>
      <c r="V16" s="75"/>
      <c r="W16" s="79"/>
      <c r="X16" s="7"/>
      <c r="Y16" s="10"/>
      <c r="Z16" s="75"/>
      <c r="AA16" s="81"/>
      <c r="AB16" s="81"/>
      <c r="AC16" s="7"/>
    </row>
    <row r="17" spans="2:29" ht="30" customHeight="1">
      <c r="B17" s="60"/>
      <c r="C17" s="6"/>
      <c r="D17" s="8"/>
      <c r="E17" s="8"/>
      <c r="F17" s="8"/>
      <c r="G17" s="8"/>
      <c r="H17" s="7"/>
      <c r="I17" s="106"/>
      <c r="J17" s="28"/>
      <c r="K17" s="44"/>
      <c r="L17" s="61"/>
      <c r="M17" s="67"/>
      <c r="N17" s="6"/>
      <c r="O17" s="9"/>
      <c r="P17" s="71"/>
      <c r="Q17" s="70"/>
      <c r="R17" s="71"/>
      <c r="S17" s="74"/>
      <c r="T17" s="7"/>
      <c r="U17" s="10"/>
      <c r="V17" s="75"/>
      <c r="W17" s="79"/>
      <c r="X17" s="7"/>
      <c r="Y17" s="10"/>
      <c r="Z17" s="75"/>
      <c r="AA17" s="81"/>
      <c r="AB17" s="81"/>
      <c r="AC17" s="7"/>
    </row>
    <row r="18" spans="2:29" ht="30" customHeight="1">
      <c r="B18" s="60"/>
      <c r="C18" s="6"/>
      <c r="D18" s="8"/>
      <c r="E18" s="8"/>
      <c r="F18" s="8"/>
      <c r="G18" s="8"/>
      <c r="H18" s="7"/>
      <c r="I18" s="106"/>
      <c r="J18" s="28"/>
      <c r="K18" s="44"/>
      <c r="L18" s="61"/>
      <c r="M18" s="67"/>
      <c r="N18" s="6"/>
      <c r="O18" s="9"/>
      <c r="P18" s="71"/>
      <c r="Q18" s="70"/>
      <c r="R18" s="71"/>
      <c r="S18" s="74"/>
      <c r="T18" s="7"/>
      <c r="U18" s="10"/>
      <c r="V18" s="75"/>
      <c r="W18" s="79"/>
      <c r="X18" s="7"/>
      <c r="Y18" s="10"/>
      <c r="Z18" s="75"/>
      <c r="AA18" s="81"/>
      <c r="AB18" s="81"/>
      <c r="AC18" s="7"/>
    </row>
    <row r="19" spans="2:29" ht="30" customHeight="1">
      <c r="B19" s="60"/>
      <c r="C19" s="6"/>
      <c r="D19" s="8"/>
      <c r="E19" s="8"/>
      <c r="F19" s="8"/>
      <c r="G19" s="8"/>
      <c r="H19" s="7"/>
      <c r="I19" s="106"/>
      <c r="J19" s="28"/>
      <c r="K19" s="44"/>
      <c r="L19" s="61"/>
      <c r="M19" s="67"/>
      <c r="N19" s="6"/>
      <c r="O19" s="9"/>
      <c r="P19" s="71"/>
      <c r="Q19" s="70"/>
      <c r="R19" s="71"/>
      <c r="S19" s="74"/>
      <c r="T19" s="7"/>
      <c r="U19" s="10"/>
      <c r="V19" s="75"/>
      <c r="W19" s="79"/>
      <c r="X19" s="7"/>
      <c r="Y19" s="10"/>
      <c r="Z19" s="75"/>
      <c r="AA19" s="81"/>
      <c r="AB19" s="81"/>
      <c r="AC19" s="7"/>
    </row>
    <row r="20" spans="2:29" ht="30" customHeight="1">
      <c r="B20" s="60"/>
      <c r="C20" s="6"/>
      <c r="D20" s="8"/>
      <c r="E20" s="8"/>
      <c r="F20" s="8"/>
      <c r="G20" s="8"/>
      <c r="H20" s="7"/>
      <c r="I20" s="106"/>
      <c r="J20" s="28"/>
      <c r="K20" s="44"/>
      <c r="L20" s="61"/>
      <c r="M20" s="67"/>
      <c r="N20" s="6"/>
      <c r="O20" s="9"/>
      <c r="P20" s="71"/>
      <c r="Q20" s="70"/>
      <c r="R20" s="71"/>
      <c r="S20" s="74"/>
      <c r="T20" s="7"/>
      <c r="U20" s="10"/>
      <c r="V20" s="75"/>
      <c r="W20" s="79"/>
      <c r="X20" s="7"/>
      <c r="Y20" s="10"/>
      <c r="Z20" s="75"/>
      <c r="AA20" s="81"/>
      <c r="AB20" s="81"/>
      <c r="AC20" s="7"/>
    </row>
    <row r="21" spans="2:29" ht="30" customHeight="1">
      <c r="B21" s="60"/>
      <c r="C21" s="6"/>
      <c r="D21" s="8"/>
      <c r="E21" s="8"/>
      <c r="F21" s="8"/>
      <c r="G21" s="8"/>
      <c r="H21" s="7"/>
      <c r="I21" s="106"/>
      <c r="J21" s="28"/>
      <c r="K21" s="44"/>
      <c r="L21" s="61"/>
      <c r="M21" s="67"/>
      <c r="N21" s="6"/>
      <c r="O21" s="9"/>
      <c r="P21" s="71"/>
      <c r="Q21" s="70"/>
      <c r="R21" s="71"/>
      <c r="S21" s="74"/>
      <c r="T21" s="7"/>
      <c r="U21" s="10"/>
      <c r="V21" s="75"/>
      <c r="W21" s="79"/>
      <c r="X21" s="7"/>
      <c r="Y21" s="10"/>
      <c r="Z21" s="75"/>
      <c r="AA21" s="81"/>
      <c r="AB21" s="81"/>
      <c r="AC21" s="7"/>
    </row>
    <row r="22" spans="2:29" ht="30" customHeight="1">
      <c r="B22" s="60"/>
      <c r="C22" s="6"/>
      <c r="D22" s="8"/>
      <c r="E22" s="8"/>
      <c r="F22" s="8"/>
      <c r="G22" s="8"/>
      <c r="H22" s="7"/>
      <c r="I22" s="106"/>
      <c r="J22" s="28"/>
      <c r="K22" s="44"/>
      <c r="L22" s="61"/>
      <c r="M22" s="67"/>
      <c r="N22" s="6"/>
      <c r="O22" s="9"/>
      <c r="P22" s="71"/>
      <c r="Q22" s="70"/>
      <c r="R22" s="71"/>
      <c r="S22" s="74"/>
      <c r="T22" s="7"/>
      <c r="U22" s="10"/>
      <c r="V22" s="75"/>
      <c r="W22" s="79"/>
      <c r="X22" s="7"/>
      <c r="Y22" s="10"/>
      <c r="Z22" s="75"/>
      <c r="AA22" s="81"/>
      <c r="AB22" s="81"/>
      <c r="AC22" s="7"/>
    </row>
    <row r="23" spans="2:29" ht="30" customHeight="1">
      <c r="B23" s="60"/>
      <c r="C23" s="6"/>
      <c r="D23" s="8"/>
      <c r="E23" s="8"/>
      <c r="F23" s="8"/>
      <c r="G23" s="8"/>
      <c r="H23" s="7"/>
      <c r="I23" s="106"/>
      <c r="J23" s="28"/>
      <c r="K23" s="44"/>
      <c r="L23" s="61"/>
      <c r="M23" s="67"/>
      <c r="N23" s="6"/>
      <c r="O23" s="9"/>
      <c r="P23" s="71"/>
      <c r="Q23" s="70"/>
      <c r="R23" s="71"/>
      <c r="S23" s="74"/>
      <c r="T23" s="7"/>
      <c r="U23" s="10"/>
      <c r="V23" s="75"/>
      <c r="W23" s="79"/>
      <c r="X23" s="7"/>
      <c r="Y23" s="10"/>
      <c r="Z23" s="75"/>
      <c r="AA23" s="81"/>
      <c r="AB23" s="81"/>
      <c r="AC23" s="7"/>
    </row>
    <row r="24" spans="2:29" ht="30" customHeight="1">
      <c r="B24" s="60"/>
      <c r="C24" s="6"/>
      <c r="D24" s="8"/>
      <c r="E24" s="8"/>
      <c r="F24" s="8"/>
      <c r="G24" s="8"/>
      <c r="H24" s="7"/>
      <c r="I24" s="106"/>
      <c r="J24" s="28"/>
      <c r="K24" s="44"/>
      <c r="L24" s="61"/>
      <c r="M24" s="67"/>
      <c r="N24" s="6"/>
      <c r="O24" s="9"/>
      <c r="P24" s="71"/>
      <c r="Q24" s="70"/>
      <c r="R24" s="71"/>
      <c r="S24" s="74"/>
      <c r="T24" s="7"/>
      <c r="U24" s="10"/>
      <c r="V24" s="75"/>
      <c r="W24" s="79"/>
      <c r="X24" s="7"/>
      <c r="Y24" s="10"/>
      <c r="Z24" s="75"/>
      <c r="AA24" s="81"/>
      <c r="AB24" s="81"/>
      <c r="AC24" s="7"/>
    </row>
    <row r="25" spans="2:29" ht="30" customHeight="1">
      <c r="B25" s="60"/>
      <c r="C25" s="6"/>
      <c r="D25" s="8"/>
      <c r="E25" s="8"/>
      <c r="F25" s="8"/>
      <c r="G25" s="8"/>
      <c r="H25" s="7"/>
      <c r="I25" s="106"/>
      <c r="J25" s="28"/>
      <c r="K25" s="44"/>
      <c r="L25" s="61"/>
      <c r="M25" s="67"/>
      <c r="N25" s="6"/>
      <c r="O25" s="9"/>
      <c r="P25" s="71"/>
      <c r="Q25" s="70"/>
      <c r="R25" s="71"/>
      <c r="S25" s="74"/>
      <c r="T25" s="7"/>
      <c r="U25" s="10"/>
      <c r="V25" s="75"/>
      <c r="W25" s="79"/>
      <c r="X25" s="7"/>
      <c r="Y25" s="10"/>
      <c r="Z25" s="75"/>
      <c r="AA25" s="81"/>
      <c r="AB25" s="81"/>
      <c r="AC25" s="7"/>
    </row>
    <row r="26" spans="2:29" ht="30" customHeight="1">
      <c r="B26" s="60"/>
      <c r="C26" s="6"/>
      <c r="D26" s="8"/>
      <c r="E26" s="8"/>
      <c r="F26" s="8"/>
      <c r="G26" s="8"/>
      <c r="H26" s="7"/>
      <c r="I26" s="106"/>
      <c r="J26" s="28"/>
      <c r="K26" s="44"/>
      <c r="L26" s="61"/>
      <c r="M26" s="67"/>
      <c r="N26" s="6"/>
      <c r="O26" s="9"/>
      <c r="P26" s="71"/>
      <c r="Q26" s="70"/>
      <c r="R26" s="71"/>
      <c r="S26" s="74"/>
      <c r="T26" s="7"/>
      <c r="U26" s="10"/>
      <c r="V26" s="75"/>
      <c r="W26" s="79"/>
      <c r="X26" s="7"/>
      <c r="Y26" s="10"/>
      <c r="Z26" s="75"/>
      <c r="AA26" s="81"/>
      <c r="AB26" s="81"/>
      <c r="AC26" s="7"/>
    </row>
    <row r="27" spans="2:29" ht="30" customHeight="1">
      <c r="B27" s="60"/>
      <c r="C27" s="6"/>
      <c r="D27" s="8"/>
      <c r="E27" s="8"/>
      <c r="F27" s="8"/>
      <c r="G27" s="8"/>
      <c r="H27" s="7"/>
      <c r="I27" s="106"/>
      <c r="J27" s="28"/>
      <c r="K27" s="44"/>
      <c r="L27" s="61"/>
      <c r="M27" s="67"/>
      <c r="N27" s="6"/>
      <c r="O27" s="9"/>
      <c r="P27" s="71"/>
      <c r="Q27" s="70"/>
      <c r="R27" s="71"/>
      <c r="S27" s="74"/>
      <c r="T27" s="7"/>
      <c r="U27" s="10"/>
      <c r="V27" s="75"/>
      <c r="W27" s="79"/>
      <c r="X27" s="7"/>
      <c r="Y27" s="10"/>
      <c r="Z27" s="75"/>
      <c r="AA27" s="81"/>
      <c r="AB27" s="81"/>
      <c r="AC27" s="7"/>
    </row>
    <row r="28" spans="2:29" ht="30" customHeight="1">
      <c r="B28" s="60"/>
      <c r="C28" s="6"/>
      <c r="D28" s="8"/>
      <c r="E28" s="8"/>
      <c r="F28" s="8"/>
      <c r="G28" s="8"/>
      <c r="H28" s="7"/>
      <c r="I28" s="106"/>
      <c r="J28" s="28"/>
      <c r="K28" s="44"/>
      <c r="L28" s="61"/>
      <c r="M28" s="67"/>
      <c r="N28" s="6"/>
      <c r="O28" s="9"/>
      <c r="P28" s="71"/>
      <c r="Q28" s="70"/>
      <c r="R28" s="71"/>
      <c r="S28" s="74"/>
      <c r="T28" s="7"/>
      <c r="U28" s="10"/>
      <c r="V28" s="75"/>
      <c r="W28" s="79"/>
      <c r="X28" s="7"/>
      <c r="Y28" s="10"/>
      <c r="Z28" s="75"/>
      <c r="AA28" s="81"/>
      <c r="AB28" s="81"/>
      <c r="AC28" s="7"/>
    </row>
    <row r="29" spans="2:29" ht="30" customHeight="1">
      <c r="B29" s="60"/>
      <c r="C29" s="6"/>
      <c r="D29" s="8"/>
      <c r="E29" s="8"/>
      <c r="F29" s="8"/>
      <c r="G29" s="8"/>
      <c r="H29" s="7"/>
      <c r="I29" s="106"/>
      <c r="J29" s="28"/>
      <c r="K29" s="44"/>
      <c r="L29" s="61"/>
      <c r="M29" s="67"/>
      <c r="N29" s="6"/>
      <c r="O29" s="9"/>
      <c r="P29" s="71"/>
      <c r="Q29" s="70"/>
      <c r="R29" s="71"/>
      <c r="S29" s="74"/>
      <c r="T29" s="7"/>
      <c r="U29" s="10"/>
      <c r="V29" s="75"/>
      <c r="W29" s="79"/>
      <c r="X29" s="7"/>
      <c r="Y29" s="10"/>
      <c r="Z29" s="75"/>
      <c r="AA29" s="81"/>
      <c r="AB29" s="81"/>
      <c r="AC29" s="7"/>
    </row>
    <row r="30" spans="2:29" ht="30" customHeight="1">
      <c r="B30" s="60"/>
      <c r="C30" s="6"/>
      <c r="D30" s="8"/>
      <c r="E30" s="8"/>
      <c r="F30" s="8"/>
      <c r="G30" s="8"/>
      <c r="H30" s="7"/>
      <c r="I30" s="106"/>
      <c r="J30" s="28"/>
      <c r="K30" s="44"/>
      <c r="L30" s="61"/>
      <c r="M30" s="67"/>
      <c r="N30" s="6"/>
      <c r="O30" s="9"/>
      <c r="P30" s="71"/>
      <c r="Q30" s="70"/>
      <c r="R30" s="71"/>
      <c r="S30" s="74"/>
      <c r="T30" s="7"/>
      <c r="U30" s="10"/>
      <c r="V30" s="75"/>
      <c r="W30" s="79"/>
      <c r="X30" s="7"/>
      <c r="Y30" s="10"/>
      <c r="Z30" s="75"/>
      <c r="AA30" s="81"/>
      <c r="AB30" s="81"/>
      <c r="AC30" s="7"/>
    </row>
    <row r="31" spans="2:29" ht="30" customHeight="1">
      <c r="B31" s="60"/>
      <c r="C31" s="6"/>
      <c r="D31" s="8"/>
      <c r="E31" s="8"/>
      <c r="F31" s="8"/>
      <c r="G31" s="8"/>
      <c r="H31" s="7"/>
      <c r="I31" s="106"/>
      <c r="J31" s="28"/>
      <c r="K31" s="44"/>
      <c r="L31" s="61"/>
      <c r="M31" s="67"/>
      <c r="N31" s="6"/>
      <c r="O31" s="9"/>
      <c r="P31" s="71"/>
      <c r="Q31" s="70"/>
      <c r="R31" s="71"/>
      <c r="S31" s="74"/>
      <c r="T31" s="7"/>
      <c r="U31" s="10"/>
      <c r="V31" s="75"/>
      <c r="W31" s="79"/>
      <c r="X31" s="7"/>
      <c r="Y31" s="10"/>
      <c r="Z31" s="75"/>
      <c r="AA31" s="81"/>
      <c r="AB31" s="81"/>
      <c r="AC31" s="7"/>
    </row>
    <row r="32" spans="2:29" ht="30" customHeight="1">
      <c r="B32" s="60"/>
      <c r="C32" s="6"/>
      <c r="D32" s="8"/>
      <c r="E32" s="8"/>
      <c r="F32" s="8"/>
      <c r="G32" s="8"/>
      <c r="H32" s="7"/>
      <c r="I32" s="106"/>
      <c r="J32" s="28"/>
      <c r="K32" s="44"/>
      <c r="L32" s="61"/>
      <c r="M32" s="67"/>
      <c r="N32" s="6"/>
      <c r="O32" s="9"/>
      <c r="P32" s="71"/>
      <c r="Q32" s="70"/>
      <c r="R32" s="71"/>
      <c r="S32" s="74"/>
      <c r="T32" s="7"/>
      <c r="U32" s="10"/>
      <c r="V32" s="75"/>
      <c r="W32" s="79"/>
      <c r="X32" s="7"/>
      <c r="Y32" s="10"/>
      <c r="Z32" s="75"/>
      <c r="AA32" s="81"/>
      <c r="AB32" s="81"/>
      <c r="AC32" s="7"/>
    </row>
    <row r="33" spans="2:29" ht="30" customHeight="1">
      <c r="B33" s="60"/>
      <c r="C33" s="6"/>
      <c r="D33" s="8"/>
      <c r="E33" s="8"/>
      <c r="F33" s="8"/>
      <c r="G33" s="8"/>
      <c r="H33" s="7"/>
      <c r="I33" s="106"/>
      <c r="J33" s="28"/>
      <c r="K33" s="44"/>
      <c r="L33" s="61"/>
      <c r="M33" s="67"/>
      <c r="N33" s="6"/>
      <c r="O33" s="9"/>
      <c r="P33" s="71"/>
      <c r="Q33" s="70"/>
      <c r="R33" s="71"/>
      <c r="S33" s="74"/>
      <c r="T33" s="7"/>
      <c r="U33" s="10"/>
      <c r="V33" s="75"/>
      <c r="W33" s="79"/>
      <c r="X33" s="7"/>
      <c r="Y33" s="10"/>
      <c r="Z33" s="75"/>
      <c r="AA33" s="81"/>
      <c r="AB33" s="81"/>
      <c r="AC33" s="7"/>
    </row>
    <row r="34" spans="2:29" ht="30" customHeight="1">
      <c r="B34" s="60"/>
      <c r="C34" s="6"/>
      <c r="D34" s="8"/>
      <c r="E34" s="8"/>
      <c r="F34" s="8"/>
      <c r="G34" s="8"/>
      <c r="H34" s="7"/>
      <c r="I34" s="106"/>
      <c r="J34" s="28"/>
      <c r="K34" s="44"/>
      <c r="L34" s="61"/>
      <c r="M34" s="67"/>
      <c r="N34" s="6"/>
      <c r="O34" s="9"/>
      <c r="P34" s="71"/>
      <c r="Q34" s="70"/>
      <c r="R34" s="71"/>
      <c r="S34" s="74"/>
      <c r="T34" s="7"/>
      <c r="U34" s="10"/>
      <c r="V34" s="75"/>
      <c r="W34" s="79"/>
      <c r="X34" s="7"/>
      <c r="Y34" s="10"/>
      <c r="Z34" s="75"/>
      <c r="AA34" s="81"/>
      <c r="AB34" s="81"/>
      <c r="AC34" s="7"/>
    </row>
    <row r="35" spans="2:29" ht="30" customHeight="1">
      <c r="B35" s="60"/>
      <c r="C35" s="6"/>
      <c r="D35" s="8"/>
      <c r="E35" s="8"/>
      <c r="F35" s="8"/>
      <c r="G35" s="8"/>
      <c r="H35" s="7"/>
      <c r="I35" s="106"/>
      <c r="J35" s="28"/>
      <c r="K35" s="44"/>
      <c r="L35" s="61"/>
      <c r="M35" s="67"/>
      <c r="N35" s="6"/>
      <c r="O35" s="9"/>
      <c r="P35" s="71"/>
      <c r="Q35" s="70"/>
      <c r="R35" s="71"/>
      <c r="S35" s="74"/>
      <c r="T35" s="7"/>
      <c r="U35" s="10"/>
      <c r="V35" s="75"/>
      <c r="W35" s="79"/>
      <c r="X35" s="7"/>
      <c r="Y35" s="10"/>
      <c r="Z35" s="75"/>
      <c r="AA35" s="81"/>
      <c r="AB35" s="81"/>
      <c r="AC35" s="7"/>
    </row>
    <row r="36" spans="2:29" ht="30" customHeight="1">
      <c r="B36" s="60"/>
      <c r="C36" s="6"/>
      <c r="D36" s="8"/>
      <c r="E36" s="8"/>
      <c r="F36" s="8"/>
      <c r="G36" s="8"/>
      <c r="H36" s="7"/>
      <c r="I36" s="106"/>
      <c r="J36" s="28"/>
      <c r="K36" s="44"/>
      <c r="L36" s="61"/>
      <c r="M36" s="67"/>
      <c r="N36" s="6"/>
      <c r="O36" s="9"/>
      <c r="P36" s="71"/>
      <c r="Q36" s="70"/>
      <c r="R36" s="71"/>
      <c r="S36" s="74"/>
      <c r="T36" s="7"/>
      <c r="U36" s="10"/>
      <c r="V36" s="75"/>
      <c r="W36" s="79"/>
      <c r="X36" s="7"/>
      <c r="Y36" s="10"/>
      <c r="Z36" s="75"/>
      <c r="AA36" s="81"/>
      <c r="AB36" s="81"/>
      <c r="AC36" s="7"/>
    </row>
    <row r="37" spans="2:29" ht="30" customHeight="1">
      <c r="B37" s="60"/>
      <c r="C37" s="6"/>
      <c r="D37" s="8"/>
      <c r="E37" s="8"/>
      <c r="F37" s="8"/>
      <c r="G37" s="8"/>
      <c r="H37" s="7"/>
      <c r="I37" s="106"/>
      <c r="J37" s="28"/>
      <c r="K37" s="44"/>
      <c r="L37" s="61"/>
      <c r="M37" s="67"/>
      <c r="N37" s="6"/>
      <c r="O37" s="9"/>
      <c r="P37" s="71"/>
      <c r="Q37" s="70"/>
      <c r="R37" s="71"/>
      <c r="S37" s="74"/>
      <c r="T37" s="7"/>
      <c r="U37" s="10"/>
      <c r="V37" s="75"/>
      <c r="W37" s="79"/>
      <c r="X37" s="7"/>
      <c r="Y37" s="10"/>
      <c r="Z37" s="75"/>
      <c r="AA37" s="81"/>
      <c r="AB37" s="81"/>
      <c r="AC37" s="7"/>
    </row>
    <row r="38" spans="2:29" ht="30" customHeight="1">
      <c r="B38" s="60"/>
      <c r="C38" s="6"/>
      <c r="D38" s="8"/>
      <c r="E38" s="8"/>
      <c r="F38" s="8"/>
      <c r="G38" s="8"/>
      <c r="H38" s="7"/>
      <c r="I38" s="106"/>
      <c r="J38" s="28"/>
      <c r="K38" s="44"/>
      <c r="L38" s="61"/>
      <c r="M38" s="67"/>
      <c r="N38" s="6"/>
      <c r="O38" s="9"/>
      <c r="P38" s="71"/>
      <c r="Q38" s="70"/>
      <c r="R38" s="71"/>
      <c r="S38" s="74"/>
      <c r="T38" s="7"/>
      <c r="U38" s="10"/>
      <c r="V38" s="75"/>
      <c r="W38" s="79"/>
      <c r="X38" s="7"/>
      <c r="Y38" s="10"/>
      <c r="Z38" s="75"/>
      <c r="AA38" s="81"/>
      <c r="AB38" s="81"/>
      <c r="AC38" s="7"/>
    </row>
    <row r="39" spans="2:29" ht="30" customHeight="1">
      <c r="B39" s="60"/>
      <c r="C39" s="6"/>
      <c r="D39" s="8"/>
      <c r="E39" s="8"/>
      <c r="F39" s="8"/>
      <c r="G39" s="8"/>
      <c r="H39" s="7"/>
      <c r="I39" s="106"/>
      <c r="J39" s="28"/>
      <c r="K39" s="44"/>
      <c r="L39" s="61"/>
      <c r="M39" s="67"/>
      <c r="N39" s="6"/>
      <c r="O39" s="9"/>
      <c r="P39" s="71"/>
      <c r="Q39" s="70"/>
      <c r="R39" s="71"/>
      <c r="S39" s="74"/>
      <c r="T39" s="7"/>
      <c r="U39" s="10"/>
      <c r="V39" s="75"/>
      <c r="W39" s="79"/>
      <c r="X39" s="7"/>
      <c r="Y39" s="10"/>
      <c r="Z39" s="75"/>
      <c r="AA39" s="81"/>
      <c r="AB39" s="81"/>
      <c r="AC39" s="7"/>
    </row>
    <row r="40" spans="2:29" ht="30" customHeight="1">
      <c r="B40" s="60"/>
      <c r="C40" s="6"/>
      <c r="D40" s="8"/>
      <c r="E40" s="8"/>
      <c r="F40" s="8"/>
      <c r="G40" s="8"/>
      <c r="H40" s="7"/>
      <c r="I40" s="106"/>
      <c r="J40" s="28"/>
      <c r="K40" s="44"/>
      <c r="L40" s="61"/>
      <c r="M40" s="67"/>
      <c r="N40" s="6"/>
      <c r="O40" s="9"/>
      <c r="P40" s="71"/>
      <c r="Q40" s="70"/>
      <c r="R40" s="71"/>
      <c r="S40" s="74"/>
      <c r="T40" s="7"/>
      <c r="U40" s="10"/>
      <c r="V40" s="75"/>
      <c r="W40" s="79"/>
      <c r="X40" s="7"/>
      <c r="Y40" s="10"/>
      <c r="Z40" s="75"/>
      <c r="AA40" s="81"/>
      <c r="AB40" s="81"/>
      <c r="AC40" s="7"/>
    </row>
    <row r="41" spans="2:29" ht="30" customHeight="1">
      <c r="B41" s="60"/>
      <c r="C41" s="6"/>
      <c r="D41" s="8"/>
      <c r="E41" s="8"/>
      <c r="F41" s="8"/>
      <c r="G41" s="8"/>
      <c r="H41" s="7"/>
      <c r="I41" s="106"/>
      <c r="J41" s="28"/>
      <c r="K41" s="44"/>
      <c r="L41" s="61"/>
      <c r="M41" s="67"/>
      <c r="N41" s="6"/>
      <c r="O41" s="9"/>
      <c r="P41" s="71"/>
      <c r="Q41" s="70"/>
      <c r="R41" s="71"/>
      <c r="S41" s="74"/>
      <c r="T41" s="7"/>
      <c r="U41" s="10"/>
      <c r="V41" s="75"/>
      <c r="W41" s="79"/>
      <c r="X41" s="7"/>
      <c r="Y41" s="10"/>
      <c r="Z41" s="75"/>
      <c r="AA41" s="81"/>
      <c r="AB41" s="81"/>
      <c r="AC41" s="7"/>
    </row>
    <row r="42" spans="2:29" ht="30" customHeight="1">
      <c r="B42" s="60"/>
      <c r="C42" s="6"/>
      <c r="D42" s="8"/>
      <c r="E42" s="8"/>
      <c r="F42" s="8"/>
      <c r="G42" s="8"/>
      <c r="H42" s="7"/>
      <c r="I42" s="106"/>
      <c r="J42" s="28"/>
      <c r="K42" s="44"/>
      <c r="L42" s="61"/>
      <c r="M42" s="67"/>
      <c r="N42" s="6"/>
      <c r="O42" s="9"/>
      <c r="P42" s="71"/>
      <c r="Q42" s="70"/>
      <c r="R42" s="71"/>
      <c r="S42" s="74"/>
      <c r="T42" s="7"/>
      <c r="U42" s="10"/>
      <c r="V42" s="75"/>
      <c r="W42" s="79"/>
      <c r="X42" s="7"/>
      <c r="Y42" s="10"/>
      <c r="Z42" s="75"/>
      <c r="AA42" s="81"/>
      <c r="AB42" s="81"/>
      <c r="AC42" s="7"/>
    </row>
    <row r="43" spans="2:29" ht="30" customHeight="1">
      <c r="B43" s="60"/>
      <c r="C43" s="6"/>
      <c r="D43" s="8"/>
      <c r="E43" s="8"/>
      <c r="F43" s="8"/>
      <c r="G43" s="8"/>
      <c r="H43" s="7"/>
      <c r="I43" s="106"/>
      <c r="J43" s="28"/>
      <c r="K43" s="44"/>
      <c r="L43" s="61"/>
      <c r="M43" s="67"/>
      <c r="N43" s="6"/>
      <c r="O43" s="9"/>
      <c r="P43" s="71"/>
      <c r="Q43" s="70"/>
      <c r="R43" s="71"/>
      <c r="S43" s="74"/>
      <c r="T43" s="7"/>
      <c r="U43" s="10"/>
      <c r="V43" s="75"/>
      <c r="W43" s="79"/>
      <c r="X43" s="7"/>
      <c r="Y43" s="10"/>
      <c r="Z43" s="75"/>
      <c r="AA43" s="81"/>
      <c r="AB43" s="81"/>
      <c r="AC43" s="7"/>
    </row>
    <row r="44" spans="2:29" ht="30" customHeight="1">
      <c r="B44" s="60"/>
      <c r="C44" s="6"/>
      <c r="D44" s="8"/>
      <c r="E44" s="8"/>
      <c r="F44" s="8"/>
      <c r="G44" s="8"/>
      <c r="H44" s="7"/>
      <c r="I44" s="106"/>
      <c r="J44" s="28"/>
      <c r="K44" s="44"/>
      <c r="L44" s="61"/>
      <c r="M44" s="67"/>
      <c r="N44" s="6"/>
      <c r="O44" s="9"/>
      <c r="P44" s="71"/>
      <c r="Q44" s="70"/>
      <c r="R44" s="71"/>
      <c r="S44" s="74"/>
      <c r="T44" s="7"/>
      <c r="U44" s="10"/>
      <c r="V44" s="75"/>
      <c r="W44" s="79"/>
      <c r="X44" s="7"/>
      <c r="Y44" s="10"/>
      <c r="Z44" s="75"/>
      <c r="AA44" s="81"/>
      <c r="AB44" s="81"/>
      <c r="AC44" s="7"/>
    </row>
    <row r="45" spans="2:29" ht="30" customHeight="1">
      <c r="B45" s="60"/>
      <c r="C45" s="6"/>
      <c r="D45" s="8"/>
      <c r="E45" s="8"/>
      <c r="F45" s="8"/>
      <c r="G45" s="8"/>
      <c r="H45" s="7"/>
      <c r="I45" s="106"/>
      <c r="J45" s="28"/>
      <c r="K45" s="44"/>
      <c r="L45" s="61"/>
      <c r="M45" s="67"/>
      <c r="N45" s="6"/>
      <c r="O45" s="9"/>
      <c r="P45" s="71"/>
      <c r="Q45" s="70"/>
      <c r="R45" s="71"/>
      <c r="S45" s="74"/>
      <c r="T45" s="7"/>
      <c r="U45" s="10"/>
      <c r="V45" s="75"/>
      <c r="W45" s="79"/>
      <c r="X45" s="7"/>
      <c r="Y45" s="10"/>
      <c r="Z45" s="75"/>
      <c r="AA45" s="81"/>
      <c r="AB45" s="81"/>
      <c r="AC45" s="7"/>
    </row>
    <row r="46" spans="2:29" ht="30" customHeight="1">
      <c r="B46" s="60"/>
      <c r="C46" s="6"/>
      <c r="D46" s="8"/>
      <c r="E46" s="8"/>
      <c r="F46" s="8"/>
      <c r="G46" s="8"/>
      <c r="H46" s="7"/>
      <c r="I46" s="106"/>
      <c r="J46" s="28"/>
      <c r="K46" s="44"/>
      <c r="L46" s="61"/>
      <c r="M46" s="67"/>
      <c r="N46" s="6"/>
      <c r="O46" s="9"/>
      <c r="P46" s="71"/>
      <c r="Q46" s="70"/>
      <c r="R46" s="71"/>
      <c r="S46" s="74"/>
      <c r="T46" s="7"/>
      <c r="U46" s="10"/>
      <c r="V46" s="75"/>
      <c r="W46" s="79"/>
      <c r="X46" s="7"/>
      <c r="Y46" s="10"/>
      <c r="Z46" s="75"/>
      <c r="AA46" s="81"/>
      <c r="AB46" s="81"/>
      <c r="AC46" s="7"/>
    </row>
    <row r="47" spans="2:29" ht="30" customHeight="1">
      <c r="B47" s="60"/>
      <c r="C47" s="6"/>
      <c r="D47" s="8"/>
      <c r="E47" s="8"/>
      <c r="F47" s="8"/>
      <c r="G47" s="8"/>
      <c r="H47" s="7"/>
      <c r="I47" s="106"/>
      <c r="J47" s="28"/>
      <c r="K47" s="44"/>
      <c r="L47" s="61"/>
      <c r="M47" s="67"/>
      <c r="N47" s="6"/>
      <c r="O47" s="9"/>
      <c r="P47" s="71"/>
      <c r="Q47" s="70"/>
      <c r="R47" s="71"/>
      <c r="S47" s="74"/>
      <c r="T47" s="7"/>
      <c r="U47" s="10"/>
      <c r="V47" s="75"/>
      <c r="W47" s="79"/>
      <c r="X47" s="7"/>
      <c r="Y47" s="10"/>
      <c r="Z47" s="75"/>
      <c r="AA47" s="81"/>
      <c r="AB47" s="81"/>
      <c r="AC47" s="7"/>
    </row>
    <row r="48" spans="2:29" ht="30" customHeight="1">
      <c r="B48" s="60"/>
      <c r="C48" s="6"/>
      <c r="D48" s="8"/>
      <c r="E48" s="8"/>
      <c r="F48" s="8"/>
      <c r="G48" s="8"/>
      <c r="H48" s="7"/>
      <c r="I48" s="106"/>
      <c r="J48" s="28"/>
      <c r="K48" s="44"/>
      <c r="L48" s="61"/>
      <c r="M48" s="67"/>
      <c r="N48" s="6"/>
      <c r="O48" s="9"/>
      <c r="P48" s="71"/>
      <c r="Q48" s="70"/>
      <c r="R48" s="71"/>
      <c r="S48" s="74"/>
      <c r="T48" s="7"/>
      <c r="U48" s="10"/>
      <c r="V48" s="75"/>
      <c r="W48" s="79"/>
      <c r="X48" s="7"/>
      <c r="Y48" s="10"/>
      <c r="Z48" s="75"/>
      <c r="AA48" s="81"/>
      <c r="AB48" s="81"/>
      <c r="AC48" s="7"/>
    </row>
    <row r="49" spans="2:29" ht="30" customHeight="1">
      <c r="B49" s="60"/>
      <c r="C49" s="6"/>
      <c r="D49" s="8"/>
      <c r="E49" s="8"/>
      <c r="F49" s="8"/>
      <c r="G49" s="8"/>
      <c r="H49" s="7"/>
      <c r="I49" s="106"/>
      <c r="J49" s="28"/>
      <c r="K49" s="44"/>
      <c r="L49" s="61"/>
      <c r="M49" s="67"/>
      <c r="N49" s="6"/>
      <c r="O49" s="9"/>
      <c r="P49" s="71"/>
      <c r="Q49" s="70"/>
      <c r="R49" s="71"/>
      <c r="S49" s="74"/>
      <c r="T49" s="7"/>
      <c r="U49" s="10"/>
      <c r="V49" s="75"/>
      <c r="W49" s="79"/>
      <c r="X49" s="7"/>
      <c r="Y49" s="10"/>
      <c r="Z49" s="75"/>
      <c r="AA49" s="81"/>
      <c r="AB49" s="81"/>
      <c r="AC49" s="7"/>
    </row>
    <row r="50" spans="2:29" ht="30" customHeight="1">
      <c r="B50" s="60"/>
      <c r="C50" s="6"/>
      <c r="D50" s="8"/>
      <c r="E50" s="8"/>
      <c r="F50" s="8"/>
      <c r="G50" s="8"/>
      <c r="H50" s="7"/>
      <c r="I50" s="106"/>
      <c r="J50" s="28"/>
      <c r="K50" s="44"/>
      <c r="L50" s="61"/>
      <c r="M50" s="67"/>
      <c r="N50" s="6"/>
      <c r="O50" s="9"/>
      <c r="P50" s="71"/>
      <c r="Q50" s="70"/>
      <c r="R50" s="71"/>
      <c r="S50" s="74"/>
      <c r="T50" s="7"/>
      <c r="U50" s="10"/>
      <c r="V50" s="75"/>
      <c r="W50" s="79"/>
      <c r="X50" s="7"/>
      <c r="Y50" s="10"/>
      <c r="Z50" s="75"/>
      <c r="AA50" s="81"/>
      <c r="AB50" s="81"/>
      <c r="AC50" s="7"/>
    </row>
    <row r="51" spans="2:29" ht="30" customHeight="1">
      <c r="B51" s="60"/>
      <c r="C51" s="6"/>
      <c r="D51" s="8"/>
      <c r="E51" s="8"/>
      <c r="F51" s="8"/>
      <c r="G51" s="8"/>
      <c r="H51" s="7"/>
      <c r="I51" s="106"/>
      <c r="J51" s="28"/>
      <c r="K51" s="44"/>
      <c r="L51" s="61"/>
      <c r="M51" s="67"/>
      <c r="N51" s="6"/>
      <c r="O51" s="9"/>
      <c r="P51" s="71"/>
      <c r="Q51" s="70"/>
      <c r="R51" s="71"/>
      <c r="S51" s="74"/>
      <c r="T51" s="7"/>
      <c r="U51" s="10"/>
      <c r="V51" s="75"/>
      <c r="W51" s="79"/>
      <c r="X51" s="7"/>
      <c r="Y51" s="10"/>
      <c r="Z51" s="75"/>
      <c r="AA51" s="81"/>
      <c r="AB51" s="81"/>
      <c r="AC51" s="7"/>
    </row>
    <row r="52" spans="2:29" ht="30" customHeight="1">
      <c r="B52" s="60"/>
      <c r="C52" s="6"/>
      <c r="D52" s="8"/>
      <c r="E52" s="8"/>
      <c r="F52" s="8"/>
      <c r="G52" s="8"/>
      <c r="H52" s="7"/>
      <c r="I52" s="106"/>
      <c r="J52" s="28"/>
      <c r="K52" s="44"/>
      <c r="L52" s="61"/>
      <c r="M52" s="67"/>
      <c r="N52" s="6"/>
      <c r="O52" s="9"/>
      <c r="P52" s="71"/>
      <c r="Q52" s="70"/>
      <c r="R52" s="71"/>
      <c r="S52" s="74"/>
      <c r="T52" s="7"/>
      <c r="U52" s="10"/>
      <c r="V52" s="75"/>
      <c r="W52" s="79"/>
      <c r="X52" s="7"/>
      <c r="Y52" s="10"/>
      <c r="Z52" s="75"/>
      <c r="AA52" s="81"/>
      <c r="AB52" s="81"/>
      <c r="AC52" s="7"/>
    </row>
    <row r="53" spans="2:29" ht="30" customHeight="1">
      <c r="B53" s="60"/>
      <c r="C53" s="6"/>
      <c r="D53" s="8"/>
      <c r="E53" s="8"/>
      <c r="F53" s="8"/>
      <c r="G53" s="8"/>
      <c r="H53" s="7"/>
      <c r="I53" s="106"/>
      <c r="J53" s="28"/>
      <c r="K53" s="44"/>
      <c r="L53" s="61"/>
      <c r="M53" s="67"/>
      <c r="N53" s="6"/>
      <c r="O53" s="9"/>
      <c r="P53" s="71"/>
      <c r="Q53" s="70"/>
      <c r="R53" s="71"/>
      <c r="S53" s="74"/>
      <c r="T53" s="7"/>
      <c r="U53" s="10"/>
      <c r="V53" s="75"/>
      <c r="W53" s="79"/>
      <c r="X53" s="7"/>
      <c r="Y53" s="10"/>
      <c r="Z53" s="75"/>
      <c r="AA53" s="81"/>
      <c r="AB53" s="81"/>
      <c r="AC53" s="7"/>
    </row>
    <row r="54" spans="2:29" ht="30" customHeight="1">
      <c r="B54" s="60"/>
      <c r="C54" s="6"/>
      <c r="D54" s="8"/>
      <c r="E54" s="8"/>
      <c r="F54" s="8"/>
      <c r="G54" s="8"/>
      <c r="H54" s="7"/>
      <c r="I54" s="106"/>
      <c r="J54" s="28"/>
      <c r="K54" s="44"/>
      <c r="L54" s="61"/>
      <c r="M54" s="67"/>
      <c r="N54" s="6"/>
      <c r="O54" s="9"/>
      <c r="P54" s="71"/>
      <c r="Q54" s="70"/>
      <c r="R54" s="71"/>
      <c r="S54" s="74"/>
      <c r="T54" s="7"/>
      <c r="U54" s="10"/>
      <c r="V54" s="75"/>
      <c r="W54" s="79"/>
      <c r="X54" s="7"/>
      <c r="Y54" s="10"/>
      <c r="Z54" s="75"/>
      <c r="AA54" s="81"/>
      <c r="AB54" s="81"/>
      <c r="AC54" s="7"/>
    </row>
    <row r="55" spans="2:29" ht="30" customHeight="1">
      <c r="B55" s="60"/>
      <c r="C55" s="6"/>
      <c r="D55" s="8"/>
      <c r="E55" s="8"/>
      <c r="F55" s="8"/>
      <c r="G55" s="8"/>
      <c r="H55" s="7"/>
      <c r="I55" s="106"/>
      <c r="J55" s="28"/>
      <c r="K55" s="44"/>
      <c r="L55" s="61"/>
      <c r="M55" s="67"/>
      <c r="N55" s="6"/>
      <c r="O55" s="9"/>
      <c r="P55" s="71"/>
      <c r="Q55" s="70"/>
      <c r="R55" s="71"/>
      <c r="S55" s="74"/>
      <c r="T55" s="7"/>
      <c r="U55" s="10"/>
      <c r="V55" s="75"/>
      <c r="W55" s="79"/>
      <c r="X55" s="7"/>
      <c r="Y55" s="10"/>
      <c r="Z55" s="75"/>
      <c r="AA55" s="81"/>
      <c r="AB55" s="81"/>
      <c r="AC55" s="7"/>
    </row>
    <row r="56" spans="2:29" ht="30" customHeight="1">
      <c r="B56" s="60"/>
      <c r="C56" s="6"/>
      <c r="D56" s="8"/>
      <c r="E56" s="8"/>
      <c r="F56" s="8"/>
      <c r="G56" s="8"/>
      <c r="H56" s="7"/>
      <c r="I56" s="106"/>
      <c r="J56" s="28"/>
      <c r="K56" s="44"/>
      <c r="L56" s="61"/>
      <c r="M56" s="67"/>
      <c r="N56" s="6"/>
      <c r="O56" s="9"/>
      <c r="P56" s="71"/>
      <c r="Q56" s="70"/>
      <c r="R56" s="71"/>
      <c r="S56" s="74"/>
      <c r="T56" s="7"/>
      <c r="U56" s="10"/>
      <c r="V56" s="75"/>
      <c r="W56" s="79"/>
      <c r="X56" s="7"/>
      <c r="Y56" s="10"/>
      <c r="Z56" s="75"/>
      <c r="AA56" s="81"/>
      <c r="AB56" s="81"/>
      <c r="AC56" s="7"/>
    </row>
    <row r="57" spans="2:29" ht="30" customHeight="1">
      <c r="B57" s="60"/>
      <c r="C57" s="6"/>
      <c r="D57" s="8"/>
      <c r="E57" s="8"/>
      <c r="F57" s="8"/>
      <c r="G57" s="8"/>
      <c r="H57" s="7"/>
      <c r="I57" s="106"/>
      <c r="J57" s="28"/>
      <c r="K57" s="44"/>
      <c r="L57" s="61"/>
      <c r="M57" s="67"/>
      <c r="N57" s="6"/>
      <c r="O57" s="9"/>
      <c r="P57" s="71"/>
      <c r="Q57" s="70"/>
      <c r="R57" s="71"/>
      <c r="S57" s="74"/>
      <c r="T57" s="7"/>
      <c r="U57" s="10"/>
      <c r="V57" s="75"/>
      <c r="W57" s="79"/>
      <c r="X57" s="7"/>
      <c r="Y57" s="10"/>
      <c r="Z57" s="75"/>
      <c r="AA57" s="81"/>
      <c r="AB57" s="81"/>
      <c r="AC57" s="7"/>
    </row>
    <row r="58" spans="2:29" ht="30" customHeight="1">
      <c r="B58" s="60"/>
      <c r="C58" s="6"/>
      <c r="D58" s="8"/>
      <c r="E58" s="8"/>
      <c r="F58" s="8"/>
      <c r="G58" s="8"/>
      <c r="H58" s="7"/>
      <c r="I58" s="106"/>
      <c r="J58" s="28"/>
      <c r="K58" s="44"/>
      <c r="L58" s="61"/>
      <c r="M58" s="67"/>
      <c r="N58" s="6"/>
      <c r="O58" s="9"/>
      <c r="P58" s="71"/>
      <c r="Q58" s="70"/>
      <c r="R58" s="71"/>
      <c r="S58" s="74"/>
      <c r="T58" s="7"/>
      <c r="U58" s="10"/>
      <c r="V58" s="75"/>
      <c r="W58" s="79"/>
      <c r="X58" s="7"/>
      <c r="Y58" s="10"/>
      <c r="Z58" s="75"/>
      <c r="AA58" s="81"/>
      <c r="AB58" s="81"/>
      <c r="AC58" s="7"/>
    </row>
    <row r="59" spans="2:29" ht="30" customHeight="1">
      <c r="B59" s="60"/>
      <c r="C59" s="6"/>
      <c r="D59" s="8"/>
      <c r="E59" s="8"/>
      <c r="F59" s="8"/>
      <c r="G59" s="8"/>
      <c r="H59" s="7"/>
      <c r="I59" s="106"/>
      <c r="J59" s="28"/>
      <c r="K59" s="44"/>
      <c r="L59" s="61"/>
      <c r="M59" s="67"/>
      <c r="N59" s="6"/>
      <c r="O59" s="9"/>
      <c r="P59" s="71"/>
      <c r="Q59" s="70"/>
      <c r="R59" s="71"/>
      <c r="S59" s="74"/>
      <c r="T59" s="7"/>
      <c r="U59" s="10"/>
      <c r="V59" s="75"/>
      <c r="W59" s="79"/>
      <c r="X59" s="7"/>
      <c r="Y59" s="10"/>
      <c r="Z59" s="75"/>
      <c r="AA59" s="81"/>
      <c r="AB59" s="81"/>
      <c r="AC59" s="7"/>
    </row>
    <row r="60" spans="2:29" ht="30" customHeight="1">
      <c r="B60" s="60"/>
      <c r="C60" s="6"/>
      <c r="D60" s="8"/>
      <c r="E60" s="8"/>
      <c r="F60" s="8"/>
      <c r="G60" s="8"/>
      <c r="H60" s="7"/>
      <c r="I60" s="106"/>
      <c r="J60" s="28"/>
      <c r="K60" s="44"/>
      <c r="L60" s="61"/>
      <c r="M60" s="67"/>
      <c r="N60" s="6"/>
      <c r="O60" s="9"/>
      <c r="P60" s="71"/>
      <c r="Q60" s="70"/>
      <c r="R60" s="71"/>
      <c r="S60" s="74"/>
      <c r="T60" s="7"/>
      <c r="U60" s="10"/>
      <c r="V60" s="75"/>
      <c r="W60" s="79"/>
      <c r="X60" s="7"/>
      <c r="Y60" s="10"/>
      <c r="Z60" s="75"/>
      <c r="AA60" s="81"/>
      <c r="AB60" s="81"/>
      <c r="AC60" s="7"/>
    </row>
    <row r="61" spans="2:29" ht="30" customHeight="1">
      <c r="B61" s="60"/>
      <c r="C61" s="6"/>
      <c r="D61" s="8"/>
      <c r="E61" s="8"/>
      <c r="F61" s="8"/>
      <c r="G61" s="8"/>
      <c r="H61" s="7"/>
      <c r="I61" s="106"/>
      <c r="J61" s="28"/>
      <c r="K61" s="44"/>
      <c r="L61" s="61"/>
      <c r="M61" s="67"/>
      <c r="N61" s="6"/>
      <c r="O61" s="9"/>
      <c r="P61" s="71"/>
      <c r="Q61" s="70"/>
      <c r="R61" s="71"/>
      <c r="S61" s="74"/>
      <c r="T61" s="7"/>
      <c r="U61" s="10"/>
      <c r="V61" s="75"/>
      <c r="W61" s="79"/>
      <c r="X61" s="7"/>
      <c r="Y61" s="10"/>
      <c r="Z61" s="75"/>
      <c r="AA61" s="81"/>
      <c r="AB61" s="81"/>
      <c r="AC61" s="7"/>
    </row>
    <row r="62" spans="2:29" ht="30" customHeight="1">
      <c r="B62" s="60"/>
      <c r="C62" s="6"/>
      <c r="D62" s="8"/>
      <c r="E62" s="8"/>
      <c r="F62" s="8"/>
      <c r="G62" s="8"/>
      <c r="H62" s="7"/>
      <c r="I62" s="106"/>
      <c r="J62" s="28"/>
      <c r="K62" s="44"/>
      <c r="L62" s="61"/>
      <c r="M62" s="67"/>
      <c r="N62" s="6"/>
      <c r="O62" s="9"/>
      <c r="P62" s="71"/>
      <c r="Q62" s="70"/>
      <c r="R62" s="71"/>
      <c r="S62" s="74"/>
      <c r="T62" s="7"/>
      <c r="U62" s="10"/>
      <c r="V62" s="75"/>
      <c r="W62" s="79"/>
      <c r="X62" s="7"/>
      <c r="Y62" s="10"/>
      <c r="Z62" s="75"/>
      <c r="AA62" s="81"/>
      <c r="AB62" s="81"/>
      <c r="AC62" s="7"/>
    </row>
    <row r="63" spans="2:29" ht="30" customHeight="1">
      <c r="B63" s="60"/>
      <c r="C63" s="6"/>
      <c r="D63" s="8"/>
      <c r="E63" s="8"/>
      <c r="F63" s="8"/>
      <c r="G63" s="8"/>
      <c r="H63" s="7"/>
      <c r="I63" s="106"/>
      <c r="J63" s="28"/>
      <c r="K63" s="44"/>
      <c r="L63" s="61"/>
      <c r="M63" s="67"/>
      <c r="N63" s="6"/>
      <c r="O63" s="9"/>
      <c r="P63" s="71"/>
      <c r="Q63" s="70"/>
      <c r="R63" s="71"/>
      <c r="S63" s="74"/>
      <c r="T63" s="7"/>
      <c r="U63" s="10"/>
      <c r="V63" s="75"/>
      <c r="W63" s="79"/>
      <c r="X63" s="7"/>
      <c r="Y63" s="10"/>
      <c r="Z63" s="75"/>
      <c r="AA63" s="81"/>
      <c r="AB63" s="81"/>
      <c r="AC63" s="7"/>
    </row>
    <row r="64" spans="2:29" ht="30" customHeight="1">
      <c r="B64" s="60"/>
      <c r="C64" s="6"/>
      <c r="D64" s="8"/>
      <c r="E64" s="8"/>
      <c r="F64" s="8"/>
      <c r="G64" s="8"/>
      <c r="H64" s="7"/>
      <c r="I64" s="106"/>
      <c r="J64" s="28"/>
      <c r="K64" s="44"/>
      <c r="L64" s="61"/>
      <c r="M64" s="67"/>
      <c r="N64" s="6"/>
      <c r="O64" s="9"/>
      <c r="P64" s="71"/>
      <c r="Q64" s="70"/>
      <c r="R64" s="71"/>
      <c r="S64" s="74"/>
      <c r="T64" s="7"/>
      <c r="U64" s="10"/>
      <c r="V64" s="75"/>
      <c r="W64" s="79"/>
      <c r="X64" s="7"/>
      <c r="Y64" s="10"/>
      <c r="Z64" s="75"/>
      <c r="AA64" s="81"/>
      <c r="AB64" s="81"/>
      <c r="AC64" s="7"/>
    </row>
    <row r="65" spans="2:29" ht="30" customHeight="1">
      <c r="B65" s="60"/>
      <c r="C65" s="6"/>
      <c r="D65" s="8"/>
      <c r="E65" s="8"/>
      <c r="F65" s="8"/>
      <c r="G65" s="8"/>
      <c r="H65" s="7"/>
      <c r="I65" s="106"/>
      <c r="J65" s="28"/>
      <c r="K65" s="44"/>
      <c r="L65" s="61"/>
      <c r="M65" s="67"/>
      <c r="N65" s="6"/>
      <c r="O65" s="9"/>
      <c r="P65" s="71"/>
      <c r="Q65" s="70"/>
      <c r="R65" s="71"/>
      <c r="S65" s="74"/>
      <c r="T65" s="7"/>
      <c r="U65" s="10"/>
      <c r="V65" s="75"/>
      <c r="W65" s="79"/>
      <c r="X65" s="7"/>
      <c r="Y65" s="10"/>
      <c r="Z65" s="75"/>
      <c r="AA65" s="81"/>
      <c r="AB65" s="81"/>
      <c r="AC65" s="7"/>
    </row>
    <row r="66" spans="2:29" ht="30" customHeight="1">
      <c r="B66" s="60"/>
      <c r="C66" s="6"/>
      <c r="D66" s="8"/>
      <c r="E66" s="8"/>
      <c r="F66" s="8"/>
      <c r="G66" s="8"/>
      <c r="H66" s="7"/>
      <c r="I66" s="106"/>
      <c r="J66" s="28"/>
      <c r="K66" s="44"/>
      <c r="L66" s="61"/>
      <c r="M66" s="67"/>
      <c r="N66" s="6"/>
      <c r="O66" s="9"/>
      <c r="P66" s="71"/>
      <c r="Q66" s="70"/>
      <c r="R66" s="71"/>
      <c r="S66" s="74"/>
      <c r="T66" s="7"/>
      <c r="U66" s="10"/>
      <c r="V66" s="75"/>
      <c r="W66" s="79"/>
      <c r="X66" s="7"/>
      <c r="Y66" s="10"/>
      <c r="Z66" s="75"/>
      <c r="AA66" s="81"/>
      <c r="AB66" s="81"/>
      <c r="AC66" s="7"/>
    </row>
    <row r="67" spans="2:29" ht="30" customHeight="1">
      <c r="B67" s="60"/>
      <c r="C67" s="6"/>
      <c r="D67" s="8"/>
      <c r="E67" s="8"/>
      <c r="F67" s="8"/>
      <c r="G67" s="8"/>
      <c r="H67" s="7"/>
      <c r="I67" s="106"/>
      <c r="J67" s="28"/>
      <c r="K67" s="44"/>
      <c r="L67" s="61"/>
      <c r="M67" s="67"/>
      <c r="N67" s="6"/>
      <c r="O67" s="9"/>
      <c r="P67" s="71"/>
      <c r="Q67" s="70"/>
      <c r="R67" s="71"/>
      <c r="S67" s="74"/>
      <c r="T67" s="7"/>
      <c r="U67" s="10"/>
      <c r="V67" s="75"/>
      <c r="W67" s="79"/>
      <c r="X67" s="7"/>
      <c r="Y67" s="10"/>
      <c r="Z67" s="75"/>
      <c r="AA67" s="81"/>
      <c r="AB67" s="81"/>
      <c r="AC67" s="7"/>
    </row>
    <row r="68" spans="2:29" ht="30" customHeight="1">
      <c r="B68" s="60"/>
      <c r="C68" s="6"/>
      <c r="D68" s="8"/>
      <c r="E68" s="8"/>
      <c r="F68" s="8"/>
      <c r="G68" s="8"/>
      <c r="H68" s="7"/>
      <c r="I68" s="106"/>
      <c r="J68" s="28"/>
      <c r="K68" s="44"/>
      <c r="L68" s="61"/>
      <c r="M68" s="67"/>
      <c r="N68" s="6"/>
      <c r="O68" s="9"/>
      <c r="P68" s="71"/>
      <c r="Q68" s="70"/>
      <c r="R68" s="71"/>
      <c r="S68" s="74"/>
      <c r="T68" s="7"/>
      <c r="U68" s="10"/>
      <c r="V68" s="75"/>
      <c r="W68" s="79"/>
      <c r="X68" s="7"/>
      <c r="Y68" s="10"/>
      <c r="Z68" s="75"/>
      <c r="AA68" s="81"/>
      <c r="AB68" s="81"/>
      <c r="AC68" s="7"/>
    </row>
    <row r="69" spans="2:29" ht="30" customHeight="1">
      <c r="B69" s="60"/>
      <c r="C69" s="6"/>
      <c r="D69" s="8"/>
      <c r="E69" s="8"/>
      <c r="F69" s="8"/>
      <c r="G69" s="8"/>
      <c r="H69" s="7"/>
      <c r="I69" s="106"/>
      <c r="J69" s="28"/>
      <c r="K69" s="44"/>
      <c r="L69" s="61"/>
      <c r="M69" s="67"/>
      <c r="N69" s="6"/>
      <c r="O69" s="9"/>
      <c r="P69" s="71"/>
      <c r="Q69" s="70"/>
      <c r="R69" s="71"/>
      <c r="S69" s="74"/>
      <c r="T69" s="7"/>
      <c r="U69" s="10"/>
      <c r="V69" s="75"/>
      <c r="W69" s="79"/>
      <c r="X69" s="7"/>
      <c r="Y69" s="10"/>
      <c r="Z69" s="75"/>
      <c r="AA69" s="81"/>
      <c r="AB69" s="81"/>
      <c r="AC69" s="7"/>
    </row>
    <row r="70" spans="2:29" ht="30" customHeight="1">
      <c r="B70" s="60"/>
      <c r="C70" s="6"/>
      <c r="D70" s="8"/>
      <c r="E70" s="8"/>
      <c r="F70" s="8"/>
      <c r="G70" s="8"/>
      <c r="H70" s="7"/>
      <c r="I70" s="106"/>
      <c r="J70" s="28"/>
      <c r="K70" s="44"/>
      <c r="L70" s="61"/>
      <c r="M70" s="67"/>
      <c r="N70" s="6"/>
      <c r="O70" s="9"/>
      <c r="P70" s="71"/>
      <c r="Q70" s="70"/>
      <c r="R70" s="71"/>
      <c r="S70" s="74"/>
      <c r="T70" s="7"/>
      <c r="U70" s="10"/>
      <c r="V70" s="75"/>
      <c r="W70" s="79"/>
      <c r="X70" s="7"/>
      <c r="Y70" s="10"/>
      <c r="Z70" s="75"/>
      <c r="AA70" s="81"/>
      <c r="AB70" s="81"/>
      <c r="AC70" s="7"/>
    </row>
    <row r="71" spans="2:29" ht="30" customHeight="1">
      <c r="B71" s="60"/>
      <c r="C71" s="6"/>
      <c r="D71" s="8"/>
      <c r="E71" s="8"/>
      <c r="F71" s="8"/>
      <c r="G71" s="8"/>
      <c r="H71" s="7"/>
      <c r="I71" s="106"/>
      <c r="J71" s="28"/>
      <c r="K71" s="44"/>
      <c r="L71" s="61"/>
      <c r="M71" s="67"/>
      <c r="N71" s="6"/>
      <c r="O71" s="9"/>
      <c r="P71" s="71"/>
      <c r="Q71" s="70"/>
      <c r="R71" s="71"/>
      <c r="S71" s="74"/>
      <c r="T71" s="7"/>
      <c r="U71" s="10"/>
      <c r="V71" s="75"/>
      <c r="W71" s="79"/>
      <c r="X71" s="7"/>
      <c r="Y71" s="10"/>
      <c r="Z71" s="75"/>
      <c r="AA71" s="81"/>
      <c r="AB71" s="81"/>
      <c r="AC71" s="7"/>
    </row>
    <row r="72" spans="2:29" ht="30" customHeight="1">
      <c r="B72" s="60"/>
      <c r="C72" s="6"/>
      <c r="D72" s="8"/>
      <c r="E72" s="8"/>
      <c r="F72" s="8"/>
      <c r="G72" s="8"/>
      <c r="H72" s="7"/>
      <c r="I72" s="106"/>
      <c r="J72" s="28"/>
      <c r="K72" s="44"/>
      <c r="L72" s="61"/>
      <c r="M72" s="67"/>
      <c r="N72" s="6"/>
      <c r="O72" s="9"/>
      <c r="P72" s="71"/>
      <c r="Q72" s="70"/>
      <c r="R72" s="71"/>
      <c r="S72" s="74"/>
      <c r="T72" s="7"/>
      <c r="U72" s="10"/>
      <c r="V72" s="75"/>
      <c r="W72" s="79"/>
      <c r="X72" s="7"/>
      <c r="Y72" s="10"/>
      <c r="Z72" s="75"/>
      <c r="AA72" s="81"/>
      <c r="AB72" s="81"/>
      <c r="AC72" s="7"/>
    </row>
    <row r="73" spans="2:29" ht="30" customHeight="1">
      <c r="B73" s="60"/>
      <c r="C73" s="6"/>
      <c r="D73" s="8"/>
      <c r="E73" s="8"/>
      <c r="F73" s="8"/>
      <c r="G73" s="8"/>
      <c r="H73" s="7"/>
      <c r="I73" s="106"/>
      <c r="J73" s="28"/>
      <c r="K73" s="44"/>
      <c r="L73" s="61"/>
      <c r="M73" s="67"/>
      <c r="N73" s="6"/>
      <c r="O73" s="9"/>
      <c r="P73" s="71"/>
      <c r="Q73" s="70"/>
      <c r="R73" s="71"/>
      <c r="S73" s="74"/>
      <c r="T73" s="7"/>
      <c r="U73" s="10"/>
      <c r="V73" s="75"/>
      <c r="W73" s="79"/>
      <c r="X73" s="7"/>
      <c r="Y73" s="10"/>
      <c r="Z73" s="75"/>
      <c r="AA73" s="81"/>
      <c r="AB73" s="81"/>
      <c r="AC73" s="7"/>
    </row>
    <row r="74" spans="2:29" ht="30" customHeight="1">
      <c r="B74" s="60"/>
      <c r="C74" s="6"/>
      <c r="D74" s="8"/>
      <c r="E74" s="8"/>
      <c r="F74" s="8"/>
      <c r="G74" s="8"/>
      <c r="H74" s="7"/>
      <c r="I74" s="106"/>
      <c r="J74" s="28"/>
      <c r="K74" s="44"/>
      <c r="L74" s="61"/>
      <c r="M74" s="67"/>
      <c r="N74" s="6"/>
      <c r="O74" s="9"/>
      <c r="P74" s="71"/>
      <c r="Q74" s="70"/>
      <c r="R74" s="71"/>
      <c r="S74" s="74"/>
      <c r="T74" s="7"/>
      <c r="U74" s="10"/>
      <c r="V74" s="75"/>
      <c r="W74" s="79"/>
      <c r="X74" s="7"/>
      <c r="Y74" s="10"/>
      <c r="Z74" s="75"/>
      <c r="AA74" s="81"/>
      <c r="AB74" s="81"/>
      <c r="AC74" s="7"/>
    </row>
    <row r="75" spans="2:29" ht="30" customHeight="1">
      <c r="B75" s="60"/>
      <c r="C75" s="6"/>
      <c r="D75" s="8"/>
      <c r="E75" s="8"/>
      <c r="F75" s="8"/>
      <c r="G75" s="8"/>
      <c r="H75" s="7"/>
      <c r="I75" s="106"/>
      <c r="J75" s="28"/>
      <c r="K75" s="44"/>
      <c r="L75" s="61"/>
      <c r="M75" s="67"/>
      <c r="N75" s="6"/>
      <c r="O75" s="9"/>
      <c r="P75" s="71"/>
      <c r="Q75" s="70"/>
      <c r="R75" s="71"/>
      <c r="S75" s="74"/>
      <c r="T75" s="7"/>
      <c r="U75" s="10"/>
      <c r="V75" s="75"/>
      <c r="W75" s="79"/>
      <c r="X75" s="7"/>
      <c r="Y75" s="10"/>
      <c r="Z75" s="75"/>
      <c r="AA75" s="81"/>
      <c r="AB75" s="81"/>
      <c r="AC75" s="7"/>
    </row>
    <row r="76" spans="2:29" ht="30" customHeight="1">
      <c r="B76" s="60"/>
      <c r="C76" s="6"/>
      <c r="D76" s="8"/>
      <c r="E76" s="8"/>
      <c r="F76" s="8"/>
      <c r="G76" s="8"/>
      <c r="H76" s="7"/>
      <c r="I76" s="106"/>
      <c r="J76" s="28"/>
      <c r="K76" s="44"/>
      <c r="L76" s="61"/>
      <c r="M76" s="67"/>
      <c r="N76" s="6"/>
      <c r="O76" s="9"/>
      <c r="P76" s="71"/>
      <c r="Q76" s="70"/>
      <c r="R76" s="71"/>
      <c r="S76" s="74"/>
      <c r="T76" s="7"/>
      <c r="U76" s="10"/>
      <c r="V76" s="75"/>
      <c r="W76" s="79"/>
      <c r="X76" s="7"/>
      <c r="Y76" s="10"/>
      <c r="Z76" s="75"/>
      <c r="AA76" s="81"/>
      <c r="AB76" s="81"/>
      <c r="AC76" s="7"/>
    </row>
    <row r="77" spans="2:29" ht="30" customHeight="1">
      <c r="B77" s="60"/>
      <c r="C77" s="6"/>
      <c r="D77" s="8"/>
      <c r="E77" s="8"/>
      <c r="F77" s="8"/>
      <c r="G77" s="8"/>
      <c r="H77" s="7"/>
      <c r="I77" s="106"/>
      <c r="J77" s="28"/>
      <c r="K77" s="44"/>
      <c r="L77" s="61"/>
      <c r="M77" s="67"/>
      <c r="N77" s="6"/>
      <c r="O77" s="9"/>
      <c r="P77" s="71"/>
      <c r="Q77" s="70"/>
      <c r="R77" s="71"/>
      <c r="S77" s="74"/>
      <c r="T77" s="7"/>
      <c r="U77" s="10"/>
      <c r="V77" s="75"/>
      <c r="W77" s="79"/>
      <c r="X77" s="7"/>
      <c r="Y77" s="10"/>
      <c r="Z77" s="75"/>
      <c r="AA77" s="81"/>
      <c r="AB77" s="81"/>
      <c r="AC77" s="7"/>
    </row>
    <row r="78" spans="2:29" ht="30" customHeight="1">
      <c r="B78" s="60"/>
      <c r="C78" s="6"/>
      <c r="D78" s="8"/>
      <c r="E78" s="8"/>
      <c r="F78" s="8"/>
      <c r="G78" s="8"/>
      <c r="H78" s="7"/>
      <c r="I78" s="106"/>
      <c r="J78" s="28"/>
      <c r="K78" s="44"/>
      <c r="L78" s="61"/>
      <c r="M78" s="67"/>
      <c r="N78" s="6"/>
      <c r="O78" s="9"/>
      <c r="P78" s="71"/>
      <c r="Q78" s="70"/>
      <c r="R78" s="71"/>
      <c r="S78" s="74"/>
      <c r="T78" s="7"/>
      <c r="U78" s="10"/>
      <c r="V78" s="75"/>
      <c r="W78" s="79"/>
      <c r="X78" s="7"/>
      <c r="Y78" s="10"/>
      <c r="Z78" s="75"/>
      <c r="AA78" s="81"/>
      <c r="AB78" s="81"/>
      <c r="AC78" s="7"/>
    </row>
    <row r="79" spans="2:29" ht="30" customHeight="1">
      <c r="B79" s="60"/>
      <c r="C79" s="6"/>
      <c r="D79" s="8"/>
      <c r="E79" s="8"/>
      <c r="F79" s="8"/>
      <c r="G79" s="8"/>
      <c r="H79" s="7"/>
      <c r="I79" s="106"/>
      <c r="J79" s="28"/>
      <c r="K79" s="44"/>
      <c r="L79" s="61"/>
      <c r="M79" s="67"/>
      <c r="N79" s="6"/>
      <c r="O79" s="9"/>
      <c r="P79" s="71"/>
      <c r="Q79" s="70"/>
      <c r="R79" s="71"/>
      <c r="S79" s="74"/>
      <c r="T79" s="7"/>
      <c r="U79" s="10"/>
      <c r="V79" s="75"/>
      <c r="W79" s="79"/>
      <c r="X79" s="7"/>
      <c r="Y79" s="10"/>
      <c r="Z79" s="75"/>
      <c r="AA79" s="81"/>
      <c r="AB79" s="81"/>
      <c r="AC79" s="7"/>
    </row>
    <row r="80" spans="2:29" ht="30" customHeight="1">
      <c r="B80" s="60"/>
      <c r="C80" s="6"/>
      <c r="D80" s="8"/>
      <c r="E80" s="8"/>
      <c r="F80" s="8"/>
      <c r="G80" s="8"/>
      <c r="H80" s="7"/>
      <c r="I80" s="106"/>
      <c r="J80" s="28"/>
      <c r="K80" s="44"/>
      <c r="L80" s="61"/>
      <c r="M80" s="67"/>
      <c r="N80" s="6"/>
      <c r="O80" s="9"/>
      <c r="P80" s="71"/>
      <c r="Q80" s="70"/>
      <c r="R80" s="71"/>
      <c r="S80" s="74"/>
      <c r="T80" s="7"/>
      <c r="U80" s="10"/>
      <c r="V80" s="75"/>
      <c r="W80" s="79"/>
      <c r="X80" s="7"/>
      <c r="Y80" s="10"/>
      <c r="Z80" s="75"/>
      <c r="AA80" s="81"/>
      <c r="AB80" s="81"/>
      <c r="AC80" s="7"/>
    </row>
    <row r="81" spans="2:29" ht="30" customHeight="1">
      <c r="B81" s="60"/>
      <c r="C81" s="6"/>
      <c r="D81" s="8"/>
      <c r="E81" s="8"/>
      <c r="F81" s="8"/>
      <c r="G81" s="8"/>
      <c r="H81" s="7"/>
      <c r="I81" s="106"/>
      <c r="J81" s="28"/>
      <c r="K81" s="44"/>
      <c r="L81" s="61"/>
      <c r="M81" s="67"/>
      <c r="N81" s="6"/>
      <c r="O81" s="9"/>
      <c r="P81" s="71"/>
      <c r="Q81" s="70"/>
      <c r="R81" s="71"/>
      <c r="S81" s="74"/>
      <c r="T81" s="7"/>
      <c r="U81" s="10"/>
      <c r="V81" s="75"/>
      <c r="W81" s="79"/>
      <c r="X81" s="7"/>
      <c r="Y81" s="10"/>
      <c r="Z81" s="75"/>
      <c r="AA81" s="81"/>
      <c r="AB81" s="81"/>
      <c r="AC81" s="7"/>
    </row>
    <row r="82" spans="2:29" ht="30" customHeight="1">
      <c r="B82" s="60"/>
      <c r="C82" s="6"/>
      <c r="D82" s="8"/>
      <c r="E82" s="8"/>
      <c r="F82" s="8"/>
      <c r="G82" s="8"/>
      <c r="H82" s="7"/>
      <c r="I82" s="106"/>
      <c r="J82" s="28"/>
      <c r="K82" s="44"/>
      <c r="L82" s="61"/>
      <c r="M82" s="67"/>
      <c r="N82" s="6"/>
      <c r="O82" s="9"/>
      <c r="P82" s="71"/>
      <c r="Q82" s="70"/>
      <c r="R82" s="71"/>
      <c r="S82" s="74"/>
      <c r="T82" s="7"/>
      <c r="U82" s="10"/>
      <c r="V82" s="75"/>
      <c r="W82" s="79"/>
      <c r="X82" s="7"/>
      <c r="Y82" s="10"/>
      <c r="Z82" s="75"/>
      <c r="AA82" s="81"/>
      <c r="AB82" s="81"/>
      <c r="AC82" s="7"/>
    </row>
    <row r="83" spans="2:29" ht="30" customHeight="1">
      <c r="B83" s="60"/>
      <c r="C83" s="6"/>
      <c r="D83" s="8"/>
      <c r="E83" s="8"/>
      <c r="F83" s="8"/>
      <c r="G83" s="8"/>
      <c r="H83" s="7"/>
      <c r="I83" s="106"/>
      <c r="J83" s="28"/>
      <c r="K83" s="44"/>
      <c r="L83" s="61"/>
      <c r="M83" s="67"/>
      <c r="N83" s="6"/>
      <c r="O83" s="9"/>
      <c r="P83" s="71"/>
      <c r="Q83" s="70"/>
      <c r="R83" s="71"/>
      <c r="S83" s="74"/>
      <c r="T83" s="7"/>
      <c r="U83" s="10"/>
      <c r="V83" s="75"/>
      <c r="W83" s="79"/>
      <c r="X83" s="7"/>
      <c r="Y83" s="10"/>
      <c r="Z83" s="75"/>
      <c r="AA83" s="81"/>
      <c r="AB83" s="81"/>
      <c r="AC83" s="7"/>
    </row>
    <row r="84" spans="2:29" ht="30" customHeight="1">
      <c r="B84" s="60"/>
      <c r="C84" s="6"/>
      <c r="D84" s="8"/>
      <c r="E84" s="8"/>
      <c r="F84" s="8"/>
      <c r="G84" s="8"/>
      <c r="H84" s="7"/>
      <c r="I84" s="106"/>
      <c r="J84" s="28"/>
      <c r="K84" s="44"/>
      <c r="L84" s="61"/>
      <c r="M84" s="67"/>
      <c r="N84" s="6"/>
      <c r="O84" s="9"/>
      <c r="P84" s="71"/>
      <c r="Q84" s="70"/>
      <c r="R84" s="71"/>
      <c r="S84" s="74"/>
      <c r="T84" s="7"/>
      <c r="U84" s="10"/>
      <c r="V84" s="75"/>
      <c r="W84" s="79"/>
      <c r="X84" s="7"/>
      <c r="Y84" s="10"/>
      <c r="Z84" s="75"/>
      <c r="AA84" s="81"/>
      <c r="AB84" s="81"/>
      <c r="AC84" s="7"/>
    </row>
    <row r="85" spans="2:29" ht="30" customHeight="1">
      <c r="B85" s="60"/>
      <c r="C85" s="6"/>
      <c r="D85" s="8"/>
      <c r="E85" s="8"/>
      <c r="F85" s="8"/>
      <c r="G85" s="8"/>
      <c r="H85" s="7"/>
      <c r="I85" s="106"/>
      <c r="J85" s="28"/>
      <c r="K85" s="44"/>
      <c r="L85" s="61"/>
      <c r="M85" s="67"/>
      <c r="N85" s="6"/>
      <c r="O85" s="9"/>
      <c r="P85" s="71"/>
      <c r="Q85" s="70"/>
      <c r="R85" s="71"/>
      <c r="S85" s="74"/>
      <c r="T85" s="7"/>
      <c r="U85" s="10"/>
      <c r="V85" s="75"/>
      <c r="W85" s="79"/>
      <c r="X85" s="7"/>
      <c r="Y85" s="10"/>
      <c r="Z85" s="75"/>
      <c r="AA85" s="81"/>
      <c r="AB85" s="81"/>
      <c r="AC85" s="7"/>
    </row>
    <row r="86" spans="2:29" ht="30" customHeight="1">
      <c r="B86" s="60"/>
      <c r="C86" s="6"/>
      <c r="D86" s="8"/>
      <c r="E86" s="8"/>
      <c r="F86" s="8"/>
      <c r="G86" s="8"/>
      <c r="H86" s="7"/>
      <c r="I86" s="106"/>
      <c r="J86" s="28"/>
      <c r="K86" s="44"/>
      <c r="L86" s="61"/>
      <c r="M86" s="67"/>
      <c r="N86" s="6"/>
      <c r="O86" s="9"/>
      <c r="P86" s="71"/>
      <c r="Q86" s="70"/>
      <c r="R86" s="71"/>
      <c r="S86" s="74"/>
      <c r="T86" s="7"/>
      <c r="U86" s="10"/>
      <c r="V86" s="75"/>
      <c r="W86" s="79"/>
      <c r="X86" s="7"/>
      <c r="Y86" s="10"/>
      <c r="Z86" s="75"/>
      <c r="AA86" s="81"/>
      <c r="AB86" s="81"/>
      <c r="AC86" s="7"/>
    </row>
    <row r="87" spans="2:29" ht="30" customHeight="1">
      <c r="B87" s="60"/>
      <c r="C87" s="6"/>
      <c r="D87" s="8"/>
      <c r="E87" s="8"/>
      <c r="F87" s="8"/>
      <c r="G87" s="8"/>
      <c r="H87" s="7"/>
      <c r="I87" s="106"/>
      <c r="J87" s="28"/>
      <c r="K87" s="44"/>
      <c r="L87" s="61"/>
      <c r="M87" s="67"/>
      <c r="N87" s="6"/>
      <c r="O87" s="9"/>
      <c r="P87" s="71"/>
      <c r="Q87" s="70"/>
      <c r="R87" s="71"/>
      <c r="S87" s="74"/>
      <c r="T87" s="7"/>
      <c r="U87" s="10"/>
      <c r="V87" s="75"/>
      <c r="W87" s="79"/>
      <c r="X87" s="7"/>
      <c r="Y87" s="10"/>
      <c r="Z87" s="75"/>
      <c r="AA87" s="81"/>
      <c r="AB87" s="81"/>
      <c r="AC87" s="7"/>
    </row>
    <row r="88" spans="2:29" ht="30" customHeight="1">
      <c r="B88" s="60"/>
      <c r="C88" s="6"/>
      <c r="D88" s="8"/>
      <c r="E88" s="8"/>
      <c r="F88" s="8"/>
      <c r="G88" s="8"/>
      <c r="H88" s="7"/>
      <c r="I88" s="106"/>
      <c r="J88" s="28"/>
      <c r="K88" s="44"/>
      <c r="L88" s="61"/>
      <c r="M88" s="67"/>
      <c r="N88" s="6"/>
      <c r="O88" s="9"/>
      <c r="P88" s="71"/>
      <c r="Q88" s="70"/>
      <c r="R88" s="71"/>
      <c r="S88" s="74"/>
      <c r="T88" s="7"/>
      <c r="U88" s="10"/>
      <c r="V88" s="75"/>
      <c r="W88" s="79"/>
      <c r="X88" s="7"/>
      <c r="Y88" s="10"/>
      <c r="Z88" s="75"/>
      <c r="AA88" s="81"/>
      <c r="AB88" s="81"/>
      <c r="AC88" s="7"/>
    </row>
    <row r="89" spans="2:29" ht="30" customHeight="1">
      <c r="B89" s="60"/>
      <c r="C89" s="6"/>
      <c r="D89" s="8"/>
      <c r="E89" s="8"/>
      <c r="F89" s="8"/>
      <c r="G89" s="8"/>
      <c r="H89" s="7"/>
      <c r="I89" s="106"/>
      <c r="J89" s="28"/>
      <c r="K89" s="44"/>
      <c r="L89" s="61"/>
      <c r="M89" s="67"/>
      <c r="N89" s="6"/>
      <c r="O89" s="9"/>
      <c r="P89" s="71"/>
      <c r="Q89" s="70"/>
      <c r="R89" s="71"/>
      <c r="S89" s="74"/>
      <c r="T89" s="7"/>
      <c r="U89" s="10"/>
      <c r="V89" s="75"/>
      <c r="W89" s="79"/>
      <c r="X89" s="7"/>
      <c r="Y89" s="10"/>
      <c r="Z89" s="75"/>
      <c r="AA89" s="81"/>
      <c r="AB89" s="81"/>
      <c r="AC89" s="7"/>
    </row>
    <row r="90" spans="2:29" ht="30" customHeight="1">
      <c r="B90" s="60"/>
      <c r="C90" s="6"/>
      <c r="D90" s="8"/>
      <c r="E90" s="8"/>
      <c r="F90" s="8"/>
      <c r="G90" s="8"/>
      <c r="H90" s="7"/>
      <c r="I90" s="106"/>
      <c r="J90" s="28"/>
      <c r="K90" s="44"/>
      <c r="L90" s="61"/>
      <c r="M90" s="67"/>
      <c r="N90" s="6"/>
      <c r="O90" s="9"/>
      <c r="P90" s="71"/>
      <c r="Q90" s="70"/>
      <c r="R90" s="71"/>
      <c r="S90" s="74"/>
      <c r="T90" s="7"/>
      <c r="U90" s="10"/>
      <c r="V90" s="75"/>
      <c r="W90" s="79"/>
      <c r="X90" s="7"/>
      <c r="Y90" s="10"/>
      <c r="Z90" s="75"/>
      <c r="AA90" s="81"/>
      <c r="AB90" s="81"/>
      <c r="AC90" s="7"/>
    </row>
    <row r="91" spans="2:29" ht="30" customHeight="1">
      <c r="B91" s="60"/>
      <c r="C91" s="6"/>
      <c r="D91" s="8"/>
      <c r="E91" s="8"/>
      <c r="F91" s="8"/>
      <c r="G91" s="8"/>
      <c r="H91" s="7"/>
      <c r="I91" s="106"/>
      <c r="J91" s="28"/>
      <c r="K91" s="44"/>
      <c r="L91" s="61"/>
      <c r="M91" s="67"/>
      <c r="N91" s="6"/>
      <c r="O91" s="9"/>
      <c r="P91" s="71"/>
      <c r="Q91" s="70"/>
      <c r="R91" s="71"/>
      <c r="S91" s="74"/>
      <c r="T91" s="7"/>
      <c r="U91" s="10"/>
      <c r="V91" s="75"/>
      <c r="W91" s="79"/>
      <c r="X91" s="7"/>
      <c r="Y91" s="10"/>
      <c r="Z91" s="75"/>
      <c r="AA91" s="81"/>
      <c r="AB91" s="81"/>
      <c r="AC91" s="7"/>
    </row>
    <row r="92" spans="2:29" ht="30" customHeight="1">
      <c r="B92" s="60"/>
      <c r="C92" s="6"/>
      <c r="D92" s="8"/>
      <c r="E92" s="8"/>
      <c r="F92" s="8"/>
      <c r="G92" s="8"/>
      <c r="H92" s="7"/>
      <c r="I92" s="106"/>
      <c r="J92" s="28"/>
      <c r="K92" s="44"/>
      <c r="L92" s="61"/>
      <c r="M92" s="67"/>
      <c r="N92" s="6"/>
      <c r="O92" s="9"/>
      <c r="P92" s="71"/>
      <c r="Q92" s="70"/>
      <c r="R92" s="71"/>
      <c r="S92" s="74"/>
      <c r="T92" s="7"/>
      <c r="U92" s="10"/>
      <c r="V92" s="75"/>
      <c r="W92" s="79"/>
      <c r="X92" s="7"/>
      <c r="Y92" s="10"/>
      <c r="Z92" s="75"/>
      <c r="AA92" s="81"/>
      <c r="AB92" s="81"/>
      <c r="AC92" s="7"/>
    </row>
    <row r="93" spans="2:29" ht="30" customHeight="1">
      <c r="B93" s="60"/>
      <c r="C93" s="6"/>
      <c r="D93" s="8"/>
      <c r="E93" s="8"/>
      <c r="F93" s="8"/>
      <c r="G93" s="8"/>
      <c r="H93" s="7"/>
      <c r="I93" s="106"/>
      <c r="J93" s="28"/>
      <c r="K93" s="44"/>
      <c r="L93" s="61"/>
      <c r="M93" s="67"/>
      <c r="N93" s="6"/>
      <c r="O93" s="9"/>
      <c r="P93" s="71"/>
      <c r="Q93" s="70"/>
      <c r="R93" s="71"/>
      <c r="S93" s="74"/>
      <c r="T93" s="7"/>
      <c r="U93" s="10"/>
      <c r="V93" s="75"/>
      <c r="W93" s="79"/>
      <c r="X93" s="7"/>
      <c r="Y93" s="10"/>
      <c r="Z93" s="75"/>
      <c r="AA93" s="81"/>
      <c r="AB93" s="81"/>
      <c r="AC93" s="7"/>
    </row>
    <row r="94" spans="2:29" ht="30" customHeight="1">
      <c r="B94" s="60"/>
      <c r="C94" s="6"/>
      <c r="D94" s="8"/>
      <c r="E94" s="8"/>
      <c r="F94" s="8"/>
      <c r="G94" s="8"/>
      <c r="H94" s="7"/>
      <c r="I94" s="106"/>
      <c r="J94" s="28"/>
      <c r="K94" s="44"/>
      <c r="L94" s="61"/>
      <c r="M94" s="67"/>
      <c r="N94" s="6"/>
      <c r="O94" s="9"/>
      <c r="P94" s="71"/>
      <c r="Q94" s="70"/>
      <c r="R94" s="71"/>
      <c r="S94" s="74"/>
      <c r="T94" s="7"/>
      <c r="U94" s="10"/>
      <c r="V94" s="75"/>
      <c r="W94" s="79"/>
      <c r="X94" s="7"/>
      <c r="Y94" s="10"/>
      <c r="Z94" s="75"/>
      <c r="AA94" s="81"/>
      <c r="AB94" s="81"/>
      <c r="AC94" s="7"/>
    </row>
    <row r="95" spans="2:29" ht="30" customHeight="1">
      <c r="B95" s="60"/>
      <c r="C95" s="6"/>
      <c r="D95" s="8"/>
      <c r="E95" s="8"/>
      <c r="F95" s="8"/>
      <c r="G95" s="8"/>
      <c r="H95" s="7"/>
      <c r="I95" s="106"/>
      <c r="J95" s="28"/>
      <c r="K95" s="44"/>
      <c r="L95" s="61"/>
      <c r="M95" s="67"/>
      <c r="N95" s="6"/>
      <c r="O95" s="9"/>
      <c r="P95" s="71"/>
      <c r="Q95" s="70"/>
      <c r="R95" s="71"/>
      <c r="S95" s="74"/>
      <c r="T95" s="7"/>
      <c r="U95" s="10"/>
      <c r="V95" s="75"/>
      <c r="W95" s="79"/>
      <c r="X95" s="7"/>
      <c r="Y95" s="10"/>
      <c r="Z95" s="75"/>
      <c r="AA95" s="81"/>
      <c r="AB95" s="81"/>
      <c r="AC95" s="7"/>
    </row>
    <row r="96" spans="2:29" ht="30" customHeight="1">
      <c r="B96" s="60"/>
      <c r="C96" s="6"/>
      <c r="D96" s="8"/>
      <c r="E96" s="8"/>
      <c r="F96" s="8"/>
      <c r="G96" s="8"/>
      <c r="H96" s="7"/>
      <c r="I96" s="106"/>
      <c r="J96" s="28"/>
      <c r="K96" s="44"/>
      <c r="L96" s="61"/>
      <c r="M96" s="67"/>
      <c r="N96" s="6"/>
      <c r="O96" s="9"/>
      <c r="P96" s="71"/>
      <c r="Q96" s="70"/>
      <c r="R96" s="71"/>
      <c r="S96" s="74"/>
      <c r="T96" s="7"/>
      <c r="U96" s="10"/>
      <c r="V96" s="75"/>
      <c r="W96" s="79"/>
      <c r="X96" s="7"/>
      <c r="Y96" s="10"/>
      <c r="Z96" s="75"/>
      <c r="AA96" s="81"/>
      <c r="AB96" s="81"/>
      <c r="AC96" s="7"/>
    </row>
    <row r="97" spans="2:29" ht="30" customHeight="1">
      <c r="B97" s="60"/>
      <c r="C97" s="6"/>
      <c r="D97" s="8"/>
      <c r="E97" s="8"/>
      <c r="F97" s="8"/>
      <c r="G97" s="8"/>
      <c r="H97" s="7"/>
      <c r="I97" s="106"/>
      <c r="J97" s="28"/>
      <c r="K97" s="44"/>
      <c r="L97" s="61"/>
      <c r="M97" s="67"/>
      <c r="N97" s="6"/>
      <c r="O97" s="9"/>
      <c r="P97" s="71"/>
      <c r="Q97" s="70"/>
      <c r="R97" s="71"/>
      <c r="S97" s="74"/>
      <c r="T97" s="7"/>
      <c r="U97" s="10"/>
      <c r="V97" s="75"/>
      <c r="W97" s="79"/>
      <c r="X97" s="7"/>
      <c r="Y97" s="10"/>
      <c r="Z97" s="75"/>
      <c r="AA97" s="81"/>
      <c r="AB97" s="81"/>
      <c r="AC97" s="7"/>
    </row>
    <row r="98" spans="2:29" ht="30" customHeight="1" thickBot="1">
      <c r="B98" s="60"/>
      <c r="C98" s="6"/>
      <c r="D98" s="8"/>
      <c r="E98" s="8"/>
      <c r="F98" s="8"/>
      <c r="G98" s="8"/>
      <c r="H98" s="7"/>
      <c r="I98" s="106"/>
      <c r="J98" s="28"/>
      <c r="K98" s="44"/>
      <c r="L98" s="61"/>
      <c r="M98" s="67"/>
      <c r="N98" s="6"/>
      <c r="O98" s="9"/>
      <c r="P98" s="71"/>
      <c r="Q98" s="70"/>
      <c r="R98" s="71"/>
      <c r="S98" s="74"/>
      <c r="T98" s="7"/>
      <c r="U98" s="10"/>
      <c r="V98" s="75"/>
      <c r="W98" s="79"/>
      <c r="X98" s="7"/>
      <c r="Y98" s="10"/>
      <c r="Z98" s="75"/>
      <c r="AA98" s="81"/>
      <c r="AB98" s="81"/>
      <c r="AC98" s="69"/>
    </row>
    <row r="99" spans="2:29" ht="30" customHeight="1" thickBot="1">
      <c r="B99" s="62"/>
      <c r="C99" s="63"/>
      <c r="D99" s="25"/>
      <c r="E99" s="25"/>
      <c r="F99" s="25"/>
      <c r="G99" s="25"/>
      <c r="H99" s="7"/>
      <c r="I99" s="107"/>
      <c r="J99" s="64"/>
      <c r="K99" s="65"/>
      <c r="L99" s="66"/>
      <c r="M99" s="68"/>
      <c r="N99" s="63"/>
      <c r="O99" s="95"/>
      <c r="P99" s="73"/>
      <c r="Q99" s="72"/>
      <c r="R99" s="73"/>
      <c r="S99" s="76"/>
      <c r="T99" s="69"/>
      <c r="U99" s="77"/>
      <c r="V99" s="78"/>
      <c r="W99" s="80"/>
      <c r="X99" s="69"/>
      <c r="Y99" s="77"/>
      <c r="Z99" s="78"/>
      <c r="AA99" s="82"/>
      <c r="AB99" s="82"/>
      <c r="AC99" s="7"/>
    </row>
  </sheetData>
  <mergeCells count="7">
    <mergeCell ref="AC4:AF4"/>
    <mergeCell ref="C2:G2"/>
    <mergeCell ref="M4:P4"/>
    <mergeCell ref="Q4:R4"/>
    <mergeCell ref="S4:V4"/>
    <mergeCell ref="W4:Z4"/>
    <mergeCell ref="B4:L4"/>
  </mergeCells>
  <phoneticPr fontId="8" type="noConversion"/>
  <pageMargins left="0.7" right="0.7" top="0.78740157499999996" bottom="0.78740157499999996" header="0.3" footer="0.3"/>
  <pageSetup paperSize="9" scale="14" orientation="portrait" r:id="rId1"/>
  <colBreaks count="1" manualBreakCount="1">
    <brk id="28"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F60D57F-616E-40B2-B7FB-3F66D2B8F0FE}">
          <x14:formula1>
            <xm:f>Daten!$A$4:$A$5</xm:f>
          </x14:formula1>
          <xm:sqref>H7:H99 D7:F99</xm:sqref>
        </x14:dataValidation>
        <x14:dataValidation type="list" allowBlank="1" showInputMessage="1" showErrorMessage="1" xr:uid="{BCBD1D09-D6C4-4FA4-9837-2EF3EEB84B87}">
          <x14:formula1>
            <xm:f>Daten!$C$4:$C$7</xm:f>
          </x14:formula1>
          <xm:sqref>K7:K99</xm:sqref>
        </x14:dataValidation>
        <x14:dataValidation type="list" allowBlank="1" showInputMessage="1" showErrorMessage="1" xr:uid="{2C089D57-0182-4F2D-8206-EC520A87D777}">
          <x14:formula1>
            <xm:f>Daten!$D$4:$D$12</xm:f>
          </x14:formula1>
          <xm:sqref>S7:S99 W7:W99</xm:sqref>
        </x14:dataValidation>
        <x14:dataValidation type="list" allowBlank="1" showInputMessage="1" showErrorMessage="1" xr:uid="{EE923BB7-CBB3-4495-A62D-8F04BDFAB7DE}">
          <x14:formula1>
            <xm:f>Daten!$G$4:$G$6</xm:f>
          </x14:formula1>
          <xm:sqref>AB7:AB99</xm:sqref>
        </x14:dataValidation>
        <x14:dataValidation type="list" allowBlank="1" showInputMessage="1" showErrorMessage="1" xr:uid="{9AB2DC01-5F9F-47B2-B8EB-F6C140085E21}">
          <x14:formula1>
            <xm:f>Daten!$F$4:$F$6</xm:f>
          </x14:formula1>
          <xm:sqref>AA7:AA99</xm:sqref>
        </x14:dataValidation>
        <x14:dataValidation type="list" allowBlank="1" showInputMessage="1" showErrorMessage="1" xr:uid="{8E806FA2-E960-4B0C-B7BF-483958B888A5}">
          <x14:formula1>
            <xm:f>Daten!$E$4:$E$9</xm:f>
          </x14:formula1>
          <xm:sqref>V7:V99 Z7:Z99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7B77-9D60-47C0-B5A7-D2ADA760BB3C}">
  <dimension ref="A1:AY109"/>
  <sheetViews>
    <sheetView zoomScale="110" zoomScaleNormal="110" zoomScaleSheetLayoutView="25" workbookViewId="0">
      <pane xSplit="2" ySplit="6" topLeftCell="T7" activePane="bottomRight" state="frozen"/>
      <selection pane="topRight" activeCell="C1" sqref="C1"/>
      <selection pane="bottomLeft" activeCell="A7" sqref="A7"/>
      <selection pane="bottomRight" activeCell="B1" sqref="B1"/>
    </sheetView>
  </sheetViews>
  <sheetFormatPr baseColWidth="10" defaultColWidth="11.375" defaultRowHeight="14.25"/>
  <cols>
    <col min="1" max="1" width="4.75" style="45" customWidth="1"/>
    <col min="2" max="2" width="25.625" style="27" customWidth="1"/>
    <col min="3" max="47" width="15.75" style="1" customWidth="1"/>
    <col min="48" max="48" width="44.25" style="1" bestFit="1" customWidth="1"/>
    <col min="49" max="49" width="61.875" style="1" bestFit="1" customWidth="1"/>
    <col min="50" max="50" width="25.625" style="1" bestFit="1" customWidth="1"/>
    <col min="51" max="51" width="21" style="1" bestFit="1" customWidth="1"/>
    <col min="52" max="16384" width="11.375" style="1"/>
  </cols>
  <sheetData>
    <row r="1" spans="1:51" s="45" customFormat="1" ht="65.099999999999994" customHeight="1">
      <c r="B1" s="47"/>
      <c r="C1" s="51" t="s">
        <v>82</v>
      </c>
      <c r="AL1" s="52"/>
      <c r="AQ1" s="52"/>
    </row>
    <row r="2" spans="1:51" s="45" customFormat="1" ht="15" thickBot="1">
      <c r="B2" s="47"/>
    </row>
    <row r="3" spans="1:51" s="16" customFormat="1" ht="18.75" thickBot="1">
      <c r="A3" s="53"/>
      <c r="B3" s="202" t="s">
        <v>0</v>
      </c>
      <c r="C3" s="208" t="s">
        <v>91</v>
      </c>
      <c r="D3" s="209"/>
      <c r="E3" s="209"/>
      <c r="F3" s="209"/>
      <c r="G3" s="210"/>
      <c r="H3" s="208" t="s">
        <v>91</v>
      </c>
      <c r="I3" s="209"/>
      <c r="J3" s="209"/>
      <c r="K3" s="209"/>
      <c r="L3" s="210"/>
      <c r="M3" s="208" t="s">
        <v>91</v>
      </c>
      <c r="N3" s="209"/>
      <c r="O3" s="209"/>
      <c r="P3" s="209"/>
      <c r="Q3" s="210"/>
      <c r="R3" s="208" t="s">
        <v>94</v>
      </c>
      <c r="S3" s="209"/>
      <c r="T3" s="209"/>
      <c r="U3" s="209"/>
      <c r="V3" s="210"/>
      <c r="W3" s="208" t="s">
        <v>92</v>
      </c>
      <c r="X3" s="209"/>
      <c r="Y3" s="209"/>
      <c r="Z3" s="209"/>
      <c r="AA3" s="210"/>
      <c r="AB3" s="208" t="s">
        <v>92</v>
      </c>
      <c r="AC3" s="209"/>
      <c r="AD3" s="209"/>
      <c r="AE3" s="209"/>
      <c r="AF3" s="210"/>
      <c r="AG3" s="208" t="s">
        <v>96</v>
      </c>
      <c r="AH3" s="209"/>
      <c r="AI3" s="209"/>
      <c r="AJ3" s="209"/>
      <c r="AK3" s="210"/>
      <c r="AL3" s="208" t="s">
        <v>93</v>
      </c>
      <c r="AM3" s="209"/>
      <c r="AN3" s="209"/>
      <c r="AO3" s="209"/>
      <c r="AP3" s="210"/>
      <c r="AQ3" s="208" t="s">
        <v>93</v>
      </c>
      <c r="AR3" s="209"/>
      <c r="AS3" s="209"/>
      <c r="AT3" s="209"/>
      <c r="AU3" s="210"/>
    </row>
    <row r="4" spans="1:51" s="15" customFormat="1" ht="59.1" customHeight="1">
      <c r="A4" s="54"/>
      <c r="B4" s="203"/>
      <c r="C4" s="205" t="s">
        <v>83</v>
      </c>
      <c r="D4" s="206"/>
      <c r="E4" s="206"/>
      <c r="F4" s="206"/>
      <c r="G4" s="207"/>
      <c r="H4" s="205" t="s">
        <v>84</v>
      </c>
      <c r="I4" s="206"/>
      <c r="J4" s="206"/>
      <c r="K4" s="206"/>
      <c r="L4" s="207"/>
      <c r="M4" s="205" t="s">
        <v>90</v>
      </c>
      <c r="N4" s="206"/>
      <c r="O4" s="206"/>
      <c r="P4" s="206"/>
      <c r="Q4" s="207"/>
      <c r="R4" s="205" t="s">
        <v>95</v>
      </c>
      <c r="S4" s="206"/>
      <c r="T4" s="206"/>
      <c r="U4" s="206"/>
      <c r="V4" s="207"/>
      <c r="W4" s="205" t="s">
        <v>85</v>
      </c>
      <c r="X4" s="206"/>
      <c r="Y4" s="206"/>
      <c r="Z4" s="206"/>
      <c r="AA4" s="207"/>
      <c r="AB4" s="205" t="s">
        <v>88</v>
      </c>
      <c r="AC4" s="206"/>
      <c r="AD4" s="206"/>
      <c r="AE4" s="206"/>
      <c r="AF4" s="207"/>
      <c r="AG4" s="205" t="s">
        <v>87</v>
      </c>
      <c r="AH4" s="206"/>
      <c r="AI4" s="206"/>
      <c r="AJ4" s="206"/>
      <c r="AK4" s="207"/>
      <c r="AL4" s="205" t="s">
        <v>86</v>
      </c>
      <c r="AM4" s="206"/>
      <c r="AN4" s="206"/>
      <c r="AO4" s="206"/>
      <c r="AP4" s="207"/>
      <c r="AQ4" s="205" t="s">
        <v>139</v>
      </c>
      <c r="AR4" s="206"/>
      <c r="AS4" s="206"/>
      <c r="AT4" s="206"/>
      <c r="AU4" s="207"/>
      <c r="AV4" s="192" t="s">
        <v>167</v>
      </c>
      <c r="AW4" s="193"/>
      <c r="AX4" s="193"/>
      <c r="AY4" s="194"/>
    </row>
    <row r="5" spans="1:51" s="13" customFormat="1" ht="15" customHeight="1">
      <c r="A5" s="55"/>
      <c r="B5" s="203"/>
      <c r="C5" s="130">
        <v>2024</v>
      </c>
      <c r="D5" s="131">
        <v>2025</v>
      </c>
      <c r="E5" s="131">
        <v>2026</v>
      </c>
      <c r="F5" s="131">
        <v>2027</v>
      </c>
      <c r="G5" s="132">
        <v>2028</v>
      </c>
      <c r="H5" s="130">
        <f>$C$5</f>
        <v>2024</v>
      </c>
      <c r="I5" s="131">
        <f>$D$5</f>
        <v>2025</v>
      </c>
      <c r="J5" s="131">
        <f>$E$5</f>
        <v>2026</v>
      </c>
      <c r="K5" s="131">
        <f>$F$5</f>
        <v>2027</v>
      </c>
      <c r="L5" s="132">
        <f>$G$5</f>
        <v>2028</v>
      </c>
      <c r="M5" s="130">
        <f>$C$5</f>
        <v>2024</v>
      </c>
      <c r="N5" s="131">
        <f>$D$5</f>
        <v>2025</v>
      </c>
      <c r="O5" s="131">
        <f>$E$5</f>
        <v>2026</v>
      </c>
      <c r="P5" s="131">
        <f>$F$5</f>
        <v>2027</v>
      </c>
      <c r="Q5" s="132">
        <f>$G$5</f>
        <v>2028</v>
      </c>
      <c r="R5" s="130">
        <f>$C$5</f>
        <v>2024</v>
      </c>
      <c r="S5" s="131">
        <f>$D$5</f>
        <v>2025</v>
      </c>
      <c r="T5" s="131">
        <f>$E$5</f>
        <v>2026</v>
      </c>
      <c r="U5" s="131">
        <f>$F$5</f>
        <v>2027</v>
      </c>
      <c r="V5" s="132">
        <f>$G$5</f>
        <v>2028</v>
      </c>
      <c r="W5" s="130">
        <f>$C$5</f>
        <v>2024</v>
      </c>
      <c r="X5" s="131">
        <f>$D$5</f>
        <v>2025</v>
      </c>
      <c r="Y5" s="131">
        <f>$E$5</f>
        <v>2026</v>
      </c>
      <c r="Z5" s="131">
        <f>$F$5</f>
        <v>2027</v>
      </c>
      <c r="AA5" s="132">
        <f>$G$5</f>
        <v>2028</v>
      </c>
      <c r="AB5" s="130">
        <f>$C$5</f>
        <v>2024</v>
      </c>
      <c r="AC5" s="131">
        <f>$D$5</f>
        <v>2025</v>
      </c>
      <c r="AD5" s="131">
        <f>$E$5</f>
        <v>2026</v>
      </c>
      <c r="AE5" s="131">
        <f>$F$5</f>
        <v>2027</v>
      </c>
      <c r="AF5" s="132">
        <f>$G$5</f>
        <v>2028</v>
      </c>
      <c r="AG5" s="130">
        <f>$C$5</f>
        <v>2024</v>
      </c>
      <c r="AH5" s="131">
        <f>$D$5</f>
        <v>2025</v>
      </c>
      <c r="AI5" s="131">
        <f>$E$5</f>
        <v>2026</v>
      </c>
      <c r="AJ5" s="131">
        <f>$F$5</f>
        <v>2027</v>
      </c>
      <c r="AK5" s="132">
        <f>$G$5</f>
        <v>2028</v>
      </c>
      <c r="AL5" s="130">
        <f>$C$5</f>
        <v>2024</v>
      </c>
      <c r="AM5" s="131">
        <f>$D$5</f>
        <v>2025</v>
      </c>
      <c r="AN5" s="131">
        <f>$E$5</f>
        <v>2026</v>
      </c>
      <c r="AO5" s="131">
        <f>$F$5</f>
        <v>2027</v>
      </c>
      <c r="AP5" s="132">
        <f>$G$5</f>
        <v>2028</v>
      </c>
      <c r="AQ5" s="130">
        <f>$C$5</f>
        <v>2024</v>
      </c>
      <c r="AR5" s="131">
        <f>$D$5</f>
        <v>2025</v>
      </c>
      <c r="AS5" s="131">
        <f>$E$5</f>
        <v>2026</v>
      </c>
      <c r="AT5" s="131">
        <f>$F$5</f>
        <v>2027</v>
      </c>
      <c r="AU5" s="132">
        <f>$G$5</f>
        <v>2028</v>
      </c>
      <c r="AV5" s="187" t="s">
        <v>172</v>
      </c>
      <c r="AW5" s="187" t="s">
        <v>173</v>
      </c>
      <c r="AX5" s="187" t="s">
        <v>96</v>
      </c>
      <c r="AY5" s="188" t="s">
        <v>139</v>
      </c>
    </row>
    <row r="6" spans="1:51" s="17" customFormat="1" ht="20.100000000000001" customHeight="1">
      <c r="A6" s="56"/>
      <c r="B6" s="204"/>
      <c r="C6" s="133" t="s">
        <v>89</v>
      </c>
      <c r="D6" s="134" t="s">
        <v>89</v>
      </c>
      <c r="E6" s="134" t="s">
        <v>89</v>
      </c>
      <c r="F6" s="134" t="s">
        <v>89</v>
      </c>
      <c r="G6" s="135" t="s">
        <v>89</v>
      </c>
      <c r="H6" s="133" t="s">
        <v>89</v>
      </c>
      <c r="I6" s="134" t="s">
        <v>89</v>
      </c>
      <c r="J6" s="134" t="s">
        <v>89</v>
      </c>
      <c r="K6" s="134" t="s">
        <v>89</v>
      </c>
      <c r="L6" s="135" t="s">
        <v>89</v>
      </c>
      <c r="M6" s="133" t="s">
        <v>89</v>
      </c>
      <c r="N6" s="134" t="s">
        <v>89</v>
      </c>
      <c r="O6" s="134" t="s">
        <v>89</v>
      </c>
      <c r="P6" s="134" t="s">
        <v>89</v>
      </c>
      <c r="Q6" s="135" t="s">
        <v>89</v>
      </c>
      <c r="R6" s="133" t="s">
        <v>89</v>
      </c>
      <c r="S6" s="134" t="s">
        <v>89</v>
      </c>
      <c r="T6" s="134" t="s">
        <v>89</v>
      </c>
      <c r="U6" s="134" t="s">
        <v>89</v>
      </c>
      <c r="V6" s="135" t="s">
        <v>89</v>
      </c>
      <c r="W6" s="133" t="s">
        <v>89</v>
      </c>
      <c r="X6" s="134" t="s">
        <v>89</v>
      </c>
      <c r="Y6" s="134" t="s">
        <v>89</v>
      </c>
      <c r="Z6" s="134" t="s">
        <v>89</v>
      </c>
      <c r="AA6" s="135" t="s">
        <v>89</v>
      </c>
      <c r="AB6" s="133" t="s">
        <v>89</v>
      </c>
      <c r="AC6" s="134" t="s">
        <v>89</v>
      </c>
      <c r="AD6" s="134" t="s">
        <v>89</v>
      </c>
      <c r="AE6" s="134" t="s">
        <v>89</v>
      </c>
      <c r="AF6" s="135" t="s">
        <v>89</v>
      </c>
      <c r="AG6" s="133" t="s">
        <v>89</v>
      </c>
      <c r="AH6" s="134" t="s">
        <v>89</v>
      </c>
      <c r="AI6" s="134" t="s">
        <v>89</v>
      </c>
      <c r="AJ6" s="134" t="s">
        <v>89</v>
      </c>
      <c r="AK6" s="135" t="s">
        <v>89</v>
      </c>
      <c r="AL6" s="133" t="s">
        <v>89</v>
      </c>
      <c r="AM6" s="134" t="s">
        <v>89</v>
      </c>
      <c r="AN6" s="134" t="s">
        <v>89</v>
      </c>
      <c r="AO6" s="134" t="s">
        <v>89</v>
      </c>
      <c r="AP6" s="135" t="s">
        <v>89</v>
      </c>
      <c r="AQ6" s="133" t="s">
        <v>89</v>
      </c>
      <c r="AR6" s="134" t="s">
        <v>89</v>
      </c>
      <c r="AS6" s="134" t="s">
        <v>89</v>
      </c>
      <c r="AT6" s="134" t="s">
        <v>89</v>
      </c>
      <c r="AU6" s="135" t="s">
        <v>89</v>
      </c>
      <c r="AV6" s="189"/>
      <c r="AW6" s="189"/>
      <c r="AX6" s="189"/>
      <c r="AY6" s="190" t="s">
        <v>89</v>
      </c>
    </row>
    <row r="7" spans="1:51" s="24" customFormat="1" ht="30" customHeight="1">
      <c r="A7" s="57"/>
      <c r="B7" s="58" t="str">
        <f>IF(Gebäudeportfolio!$B7="","",Gebäudeportfolio!B7)</f>
        <v/>
      </c>
      <c r="C7" s="88"/>
      <c r="D7" s="89"/>
      <c r="E7" s="89"/>
      <c r="F7" s="89"/>
      <c r="G7" s="90"/>
      <c r="H7" s="88"/>
      <c r="I7" s="89"/>
      <c r="J7" s="89"/>
      <c r="K7" s="89"/>
      <c r="L7" s="90"/>
      <c r="M7" s="88"/>
      <c r="N7" s="89"/>
      <c r="O7" s="89"/>
      <c r="P7" s="89"/>
      <c r="Q7" s="90"/>
      <c r="R7" s="88"/>
      <c r="S7" s="89"/>
      <c r="T7" s="89"/>
      <c r="U7" s="89"/>
      <c r="V7" s="90"/>
      <c r="W7" s="88"/>
      <c r="X7" s="89"/>
      <c r="Y7" s="89"/>
      <c r="Z7" s="89"/>
      <c r="AA7" s="90"/>
      <c r="AB7" s="88"/>
      <c r="AC7" s="89"/>
      <c r="AD7" s="89"/>
      <c r="AE7" s="89"/>
      <c r="AF7" s="90"/>
      <c r="AG7" s="88"/>
      <c r="AH7" s="89"/>
      <c r="AI7" s="89"/>
      <c r="AJ7" s="89"/>
      <c r="AK7" s="90"/>
      <c r="AL7" s="88"/>
      <c r="AM7" s="89"/>
      <c r="AN7" s="89"/>
      <c r="AO7" s="89"/>
      <c r="AP7" s="90"/>
      <c r="AQ7" s="88"/>
      <c r="AR7" s="89"/>
      <c r="AS7" s="89"/>
      <c r="AT7" s="89"/>
      <c r="AU7" s="90"/>
    </row>
    <row r="8" spans="1:51" s="24" customFormat="1" ht="30" customHeight="1">
      <c r="A8" s="57"/>
      <c r="B8" s="58" t="str">
        <f>IF(Gebäudeportfolio!$B8="","",Gebäudeportfolio!B8)</f>
        <v>Bezirkskrankenhaus (BKH)</v>
      </c>
      <c r="C8" s="88">
        <v>1869350</v>
      </c>
      <c r="D8" s="89"/>
      <c r="E8" s="89"/>
      <c r="F8" s="89"/>
      <c r="G8" s="90"/>
      <c r="H8" s="88">
        <v>0</v>
      </c>
      <c r="I8" s="89"/>
      <c r="J8" s="89"/>
      <c r="K8" s="89"/>
      <c r="L8" s="90"/>
      <c r="M8" s="88"/>
      <c r="N8" s="89"/>
      <c r="O8" s="89"/>
      <c r="P8" s="89"/>
      <c r="Q8" s="90"/>
      <c r="R8" s="184">
        <v>4905511</v>
      </c>
      <c r="S8" s="89"/>
      <c r="T8" s="89"/>
      <c r="U8" s="89"/>
      <c r="V8" s="90"/>
      <c r="W8" s="88"/>
      <c r="X8" s="89"/>
      <c r="Y8" s="89"/>
      <c r="Z8" s="89"/>
      <c r="AA8" s="90"/>
      <c r="AB8" s="88">
        <v>0</v>
      </c>
      <c r="AC8" s="89"/>
      <c r="AD8" s="89"/>
      <c r="AE8" s="89"/>
      <c r="AF8" s="90"/>
      <c r="AG8" s="88"/>
      <c r="AH8" s="89"/>
      <c r="AI8" s="89"/>
      <c r="AJ8" s="89"/>
      <c r="AK8" s="90"/>
      <c r="AL8" s="88">
        <f>67901+48505</f>
        <v>116406</v>
      </c>
      <c r="AM8" s="89"/>
      <c r="AN8" s="89"/>
      <c r="AO8" s="89"/>
      <c r="AP8" s="90"/>
      <c r="AQ8" s="88"/>
      <c r="AR8" s="89"/>
      <c r="AS8" s="89"/>
      <c r="AT8" s="89"/>
      <c r="AU8" s="90"/>
      <c r="AV8" s="24" t="s">
        <v>166</v>
      </c>
      <c r="AW8" s="24" t="s">
        <v>166</v>
      </c>
      <c r="AX8" s="24" t="s">
        <v>161</v>
      </c>
      <c r="AY8" s="24" t="s">
        <v>161</v>
      </c>
    </row>
    <row r="9" spans="1:51" s="24" customFormat="1" ht="30" customHeight="1">
      <c r="A9" s="57"/>
      <c r="B9" s="58" t="str">
        <f>IF(Gebäudeportfolio!$B9="","",Gebäudeportfolio!B9)</f>
        <v>Haus der Kinder- und Jugendgesundheit (exkl. Hangar)</v>
      </c>
      <c r="C9" s="88">
        <v>56589</v>
      </c>
      <c r="D9" s="89"/>
      <c r="E9" s="89"/>
      <c r="F9" s="89"/>
      <c r="G9" s="90"/>
      <c r="H9" s="88">
        <v>0</v>
      </c>
      <c r="I9" s="89"/>
      <c r="J9" s="89"/>
      <c r="K9" s="89"/>
      <c r="L9" s="90"/>
      <c r="M9" s="88">
        <v>0</v>
      </c>
      <c r="N9" s="89"/>
      <c r="O9" s="89"/>
      <c r="P9" s="89"/>
      <c r="Q9" s="90"/>
      <c r="R9" s="88">
        <v>131742</v>
      </c>
      <c r="S9" s="89"/>
      <c r="T9" s="89"/>
      <c r="U9" s="89"/>
      <c r="V9" s="90"/>
      <c r="W9" s="88">
        <v>0</v>
      </c>
      <c r="X9" s="89"/>
      <c r="Y9" s="89"/>
      <c r="Z9" s="89"/>
      <c r="AA9" s="90"/>
      <c r="AB9" s="88">
        <v>0</v>
      </c>
      <c r="AC9" s="89"/>
      <c r="AD9" s="89"/>
      <c r="AE9" s="89"/>
      <c r="AF9" s="90"/>
      <c r="AG9" s="88"/>
      <c r="AH9" s="89"/>
      <c r="AI9" s="89"/>
      <c r="AJ9" s="89"/>
      <c r="AK9" s="90"/>
      <c r="AL9" s="88">
        <v>0</v>
      </c>
      <c r="AM9" s="89"/>
      <c r="AN9" s="89"/>
      <c r="AO9" s="89"/>
      <c r="AP9" s="90"/>
      <c r="AQ9" s="88">
        <v>0</v>
      </c>
      <c r="AR9" s="89"/>
      <c r="AS9" s="89"/>
      <c r="AT9" s="89"/>
      <c r="AU9" s="90"/>
      <c r="AX9" s="24" t="s">
        <v>161</v>
      </c>
    </row>
    <row r="10" spans="1:51" s="24" customFormat="1" ht="30" customHeight="1">
      <c r="A10" s="57"/>
      <c r="B10" s="58" t="str">
        <f>IF(Gebäudeportfolio!$B10="","",Gebäudeportfolio!B10)</f>
        <v>Krankenpflegeschule</v>
      </c>
      <c r="C10" s="88">
        <v>40527</v>
      </c>
      <c r="D10" s="89"/>
      <c r="E10" s="89"/>
      <c r="F10" s="89"/>
      <c r="G10" s="90"/>
      <c r="H10" s="88">
        <v>0</v>
      </c>
      <c r="I10" s="89"/>
      <c r="J10" s="89"/>
      <c r="K10" s="89"/>
      <c r="L10" s="90"/>
      <c r="M10" s="88">
        <v>0</v>
      </c>
      <c r="N10" s="89"/>
      <c r="O10" s="89"/>
      <c r="P10" s="89"/>
      <c r="Q10" s="90"/>
      <c r="R10" s="88">
        <v>130600</v>
      </c>
      <c r="S10" s="89"/>
      <c r="T10" s="89"/>
      <c r="U10" s="89"/>
      <c r="V10" s="90"/>
      <c r="W10" s="88"/>
      <c r="X10" s="89"/>
      <c r="Y10" s="89"/>
      <c r="Z10" s="89"/>
      <c r="AA10" s="90"/>
      <c r="AB10" s="88">
        <v>0</v>
      </c>
      <c r="AC10" s="89"/>
      <c r="AD10" s="89"/>
      <c r="AE10" s="89"/>
      <c r="AF10" s="90"/>
      <c r="AG10" s="88"/>
      <c r="AH10" s="89"/>
      <c r="AI10" s="89"/>
      <c r="AJ10" s="89"/>
      <c r="AK10" s="90"/>
      <c r="AL10" s="88">
        <v>0</v>
      </c>
      <c r="AM10" s="89"/>
      <c r="AN10" s="89"/>
      <c r="AO10" s="89"/>
      <c r="AP10" s="90"/>
      <c r="AQ10" s="88">
        <v>0</v>
      </c>
      <c r="AR10" s="89"/>
      <c r="AS10" s="89"/>
      <c r="AT10" s="89"/>
      <c r="AU10" s="90"/>
      <c r="AW10" s="24" t="s">
        <v>162</v>
      </c>
      <c r="AX10" s="24" t="s">
        <v>161</v>
      </c>
    </row>
    <row r="11" spans="1:51" s="24" customFormat="1" ht="30" customHeight="1">
      <c r="A11" s="57"/>
      <c r="B11" s="58" t="str">
        <f>IF(Gebäudeportfolio!$B11="","",Gebäudeportfolio!B11)</f>
        <v>Wohnhaus (II) A Schüler</v>
      </c>
      <c r="C11" s="88">
        <v>27204.2</v>
      </c>
      <c r="D11" s="89"/>
      <c r="E11" s="89"/>
      <c r="F11" s="89"/>
      <c r="G11" s="90"/>
      <c r="H11" s="88">
        <v>0</v>
      </c>
      <c r="I11" s="89"/>
      <c r="J11" s="89"/>
      <c r="K11" s="89"/>
      <c r="L11" s="90"/>
      <c r="M11" s="88">
        <v>0</v>
      </c>
      <c r="N11" s="89"/>
      <c r="O11" s="89"/>
      <c r="P11" s="89"/>
      <c r="Q11" s="90"/>
      <c r="R11" s="88">
        <v>59890</v>
      </c>
      <c r="S11" s="89"/>
      <c r="T11" s="89"/>
      <c r="U11" s="89"/>
      <c r="V11" s="90"/>
      <c r="W11" s="88">
        <v>0</v>
      </c>
      <c r="X11" s="89"/>
      <c r="Y11" s="89"/>
      <c r="Z11" s="89"/>
      <c r="AA11" s="90"/>
      <c r="AB11" s="88">
        <v>0</v>
      </c>
      <c r="AC11" s="89"/>
      <c r="AD11" s="89"/>
      <c r="AE11" s="89"/>
      <c r="AF11" s="90"/>
      <c r="AG11" s="88"/>
      <c r="AH11" s="89"/>
      <c r="AI11" s="89"/>
      <c r="AJ11" s="89"/>
      <c r="AK11" s="90"/>
      <c r="AL11" s="88">
        <v>0</v>
      </c>
      <c r="AM11" s="89"/>
      <c r="AN11" s="89"/>
      <c r="AO11" s="89"/>
      <c r="AP11" s="90"/>
      <c r="AQ11" s="88">
        <v>0</v>
      </c>
      <c r="AR11" s="89"/>
      <c r="AS11" s="89"/>
      <c r="AT11" s="89"/>
      <c r="AU11" s="90"/>
      <c r="AX11" s="24" t="s">
        <v>161</v>
      </c>
    </row>
    <row r="12" spans="1:51" s="24" customFormat="1" ht="30" customHeight="1">
      <c r="A12" s="57"/>
      <c r="B12" s="58" t="str">
        <f>IF(Gebäudeportfolio!$B12="","",Gebäudeportfolio!B12)</f>
        <v>Wohnhaus (III) B Schüler</v>
      </c>
      <c r="C12" s="88">
        <v>16342.7</v>
      </c>
      <c r="D12" s="89"/>
      <c r="E12" s="89"/>
      <c r="F12" s="89"/>
      <c r="G12" s="90"/>
      <c r="H12" s="88">
        <v>0</v>
      </c>
      <c r="I12" s="89"/>
      <c r="J12" s="89"/>
      <c r="K12" s="89"/>
      <c r="L12" s="90"/>
      <c r="M12" s="88">
        <v>0</v>
      </c>
      <c r="N12" s="89"/>
      <c r="O12" s="89"/>
      <c r="P12" s="89"/>
      <c r="Q12" s="90"/>
      <c r="R12" s="88">
        <v>20210</v>
      </c>
      <c r="S12" s="89"/>
      <c r="T12" s="89"/>
      <c r="U12" s="89"/>
      <c r="V12" s="90"/>
      <c r="W12" s="88">
        <v>0</v>
      </c>
      <c r="X12" s="89"/>
      <c r="Y12" s="89"/>
      <c r="Z12" s="89"/>
      <c r="AA12" s="90"/>
      <c r="AB12" s="88">
        <v>0</v>
      </c>
      <c r="AC12" s="89"/>
      <c r="AD12" s="89"/>
      <c r="AE12" s="89"/>
      <c r="AF12" s="90"/>
      <c r="AG12" s="88"/>
      <c r="AH12" s="89"/>
      <c r="AI12" s="89"/>
      <c r="AJ12" s="89"/>
      <c r="AK12" s="90"/>
      <c r="AL12" s="88">
        <v>0</v>
      </c>
      <c r="AM12" s="89"/>
      <c r="AN12" s="89"/>
      <c r="AO12" s="89"/>
      <c r="AP12" s="90"/>
      <c r="AQ12" s="88">
        <v>0</v>
      </c>
      <c r="AR12" s="89"/>
      <c r="AS12" s="89"/>
      <c r="AT12" s="89"/>
      <c r="AU12" s="90"/>
      <c r="AX12" s="24" t="s">
        <v>161</v>
      </c>
    </row>
    <row r="13" spans="1:51" s="24" customFormat="1" ht="30" customHeight="1">
      <c r="A13" s="57"/>
      <c r="B13" s="58" t="str">
        <f>IF(Gebäudeportfolio!$B13="","",Gebäudeportfolio!B13)</f>
        <v/>
      </c>
      <c r="C13" s="88"/>
      <c r="D13" s="89"/>
      <c r="E13" s="89"/>
      <c r="F13" s="89"/>
      <c r="G13" s="90"/>
      <c r="H13" s="88"/>
      <c r="I13" s="89"/>
      <c r="J13" s="89"/>
      <c r="K13" s="89"/>
      <c r="L13" s="90"/>
      <c r="M13" s="88"/>
      <c r="N13" s="89"/>
      <c r="O13" s="89"/>
      <c r="P13" s="89"/>
      <c r="Q13" s="90"/>
      <c r="R13" s="88"/>
      <c r="S13" s="89"/>
      <c r="T13" s="89"/>
      <c r="U13" s="89"/>
      <c r="V13" s="90"/>
      <c r="W13" s="88"/>
      <c r="X13" s="89"/>
      <c r="Y13" s="89"/>
      <c r="Z13" s="89"/>
      <c r="AA13" s="90"/>
      <c r="AB13" s="88"/>
      <c r="AC13" s="89"/>
      <c r="AD13" s="89"/>
      <c r="AE13" s="89"/>
      <c r="AF13" s="90"/>
      <c r="AG13" s="88"/>
      <c r="AH13" s="89"/>
      <c r="AI13" s="89"/>
      <c r="AJ13" s="89"/>
      <c r="AK13" s="90"/>
      <c r="AL13" s="88"/>
      <c r="AM13" s="89"/>
      <c r="AN13" s="89"/>
      <c r="AO13" s="89"/>
      <c r="AP13" s="90"/>
      <c r="AQ13" s="88"/>
      <c r="AR13" s="89"/>
      <c r="AS13" s="89"/>
      <c r="AT13" s="89"/>
      <c r="AU13" s="90"/>
    </row>
    <row r="14" spans="1:51" s="24" customFormat="1" ht="30" customHeight="1">
      <c r="A14" s="57"/>
      <c r="B14" s="58" t="str">
        <f>IF(Gebäudeportfolio!$B14="","",Gebäudeportfolio!B14)</f>
        <v/>
      </c>
      <c r="C14" s="88"/>
      <c r="D14" s="89"/>
      <c r="E14" s="89"/>
      <c r="F14" s="89"/>
      <c r="G14" s="90"/>
      <c r="H14" s="88"/>
      <c r="I14" s="89"/>
      <c r="J14" s="89"/>
      <c r="K14" s="89"/>
      <c r="L14" s="90"/>
      <c r="M14" s="88"/>
      <c r="N14" s="89"/>
      <c r="O14" s="89"/>
      <c r="P14" s="89"/>
      <c r="Q14" s="90"/>
      <c r="R14" s="88"/>
      <c r="S14" s="89"/>
      <c r="T14" s="89"/>
      <c r="U14" s="89"/>
      <c r="V14" s="90"/>
      <c r="W14" s="88"/>
      <c r="X14" s="89"/>
      <c r="Y14" s="89"/>
      <c r="Z14" s="89"/>
      <c r="AA14" s="90"/>
      <c r="AB14" s="88"/>
      <c r="AC14" s="89"/>
      <c r="AD14" s="89"/>
      <c r="AE14" s="89"/>
      <c r="AF14" s="90"/>
      <c r="AG14" s="88"/>
      <c r="AH14" s="89"/>
      <c r="AI14" s="89"/>
      <c r="AJ14" s="89"/>
      <c r="AK14" s="90"/>
      <c r="AL14" s="88"/>
      <c r="AM14" s="89"/>
      <c r="AN14" s="89"/>
      <c r="AO14" s="89"/>
      <c r="AP14" s="90"/>
      <c r="AQ14" s="88"/>
      <c r="AR14" s="89"/>
      <c r="AS14" s="89"/>
      <c r="AT14" s="89"/>
      <c r="AU14" s="90"/>
    </row>
    <row r="15" spans="1:51" s="24" customFormat="1" ht="30" customHeight="1">
      <c r="A15" s="57"/>
      <c r="B15" s="58" t="str">
        <f>IF(Gebäudeportfolio!$B15="","",Gebäudeportfolio!B15)</f>
        <v/>
      </c>
      <c r="C15" s="88"/>
      <c r="D15" s="89"/>
      <c r="E15" s="89"/>
      <c r="F15" s="89"/>
      <c r="G15" s="90"/>
      <c r="H15" s="88"/>
      <c r="I15" s="89"/>
      <c r="J15" s="89"/>
      <c r="K15" s="89"/>
      <c r="L15" s="90"/>
      <c r="M15" s="88"/>
      <c r="N15" s="89"/>
      <c r="O15" s="89"/>
      <c r="P15" s="89"/>
      <c r="Q15" s="90"/>
      <c r="R15" s="88"/>
      <c r="S15" s="89"/>
      <c r="T15" s="89"/>
      <c r="U15" s="89"/>
      <c r="V15" s="90"/>
      <c r="W15" s="88"/>
      <c r="X15" s="89"/>
      <c r="Y15" s="89"/>
      <c r="Z15" s="89"/>
      <c r="AA15" s="90"/>
      <c r="AB15" s="88"/>
      <c r="AC15" s="89"/>
      <c r="AD15" s="89"/>
      <c r="AE15" s="89"/>
      <c r="AF15" s="90"/>
      <c r="AG15" s="88"/>
      <c r="AH15" s="89"/>
      <c r="AI15" s="89"/>
      <c r="AJ15" s="89"/>
      <c r="AK15" s="90"/>
      <c r="AL15" s="88"/>
      <c r="AM15" s="89"/>
      <c r="AN15" s="89"/>
      <c r="AO15" s="89"/>
      <c r="AP15" s="90"/>
      <c r="AQ15" s="88"/>
      <c r="AR15" s="89"/>
      <c r="AS15" s="89"/>
      <c r="AT15" s="89"/>
      <c r="AU15" s="90"/>
    </row>
    <row r="16" spans="1:51" s="24" customFormat="1" ht="30" customHeight="1">
      <c r="A16" s="57"/>
      <c r="B16" s="58" t="str">
        <f>IF(Gebäudeportfolio!$B16="","",Gebäudeportfolio!B16)</f>
        <v/>
      </c>
      <c r="C16" s="88"/>
      <c r="D16" s="89"/>
      <c r="E16" s="89"/>
      <c r="F16" s="89"/>
      <c r="G16" s="90"/>
      <c r="H16" s="88"/>
      <c r="I16" s="89"/>
      <c r="J16" s="89"/>
      <c r="K16" s="89"/>
      <c r="L16" s="90"/>
      <c r="M16" s="88"/>
      <c r="N16" s="89"/>
      <c r="O16" s="89"/>
      <c r="P16" s="89"/>
      <c r="Q16" s="90"/>
      <c r="R16" s="88"/>
      <c r="S16" s="89"/>
      <c r="T16" s="89"/>
      <c r="U16" s="89"/>
      <c r="V16" s="90"/>
      <c r="W16" s="88"/>
      <c r="X16" s="89"/>
      <c r="Y16" s="89"/>
      <c r="Z16" s="89"/>
      <c r="AA16" s="90"/>
      <c r="AB16" s="88"/>
      <c r="AC16" s="89"/>
      <c r="AD16" s="89"/>
      <c r="AE16" s="89"/>
      <c r="AF16" s="90"/>
      <c r="AG16" s="88"/>
      <c r="AH16" s="89"/>
      <c r="AI16" s="89"/>
      <c r="AJ16" s="89"/>
      <c r="AK16" s="90"/>
      <c r="AL16" s="88"/>
      <c r="AM16" s="89"/>
      <c r="AN16" s="89"/>
      <c r="AO16" s="89"/>
      <c r="AP16" s="90"/>
      <c r="AQ16" s="88"/>
      <c r="AR16" s="89"/>
      <c r="AS16" s="89"/>
      <c r="AT16" s="89"/>
      <c r="AU16" s="90"/>
    </row>
    <row r="17" spans="1:47" s="24" customFormat="1" ht="30" customHeight="1">
      <c r="A17" s="57"/>
      <c r="B17" s="58" t="str">
        <f>IF(Gebäudeportfolio!$B17="","",Gebäudeportfolio!B17)</f>
        <v/>
      </c>
      <c r="C17" s="88"/>
      <c r="D17" s="89"/>
      <c r="E17" s="89"/>
      <c r="F17" s="89"/>
      <c r="G17" s="90"/>
      <c r="H17" s="88"/>
      <c r="I17" s="89"/>
      <c r="J17" s="89"/>
      <c r="K17" s="89"/>
      <c r="L17" s="90"/>
      <c r="M17" s="88"/>
      <c r="N17" s="89"/>
      <c r="O17" s="89"/>
      <c r="P17" s="89"/>
      <c r="Q17" s="90"/>
      <c r="R17" s="88"/>
      <c r="S17" s="89"/>
      <c r="T17" s="89"/>
      <c r="U17" s="89"/>
      <c r="V17" s="90"/>
      <c r="W17" s="88"/>
      <c r="X17" s="89"/>
      <c r="Y17" s="89"/>
      <c r="Z17" s="89"/>
      <c r="AA17" s="90"/>
      <c r="AB17" s="88"/>
      <c r="AC17" s="89"/>
      <c r="AD17" s="89"/>
      <c r="AE17" s="89"/>
      <c r="AF17" s="90"/>
      <c r="AG17" s="88"/>
      <c r="AH17" s="89"/>
      <c r="AI17" s="89"/>
      <c r="AJ17" s="89"/>
      <c r="AK17" s="90"/>
      <c r="AL17" s="88"/>
      <c r="AM17" s="89"/>
      <c r="AN17" s="89"/>
      <c r="AO17" s="89"/>
      <c r="AP17" s="90"/>
      <c r="AQ17" s="88"/>
      <c r="AR17" s="89"/>
      <c r="AS17" s="89"/>
      <c r="AT17" s="89"/>
      <c r="AU17" s="90"/>
    </row>
    <row r="18" spans="1:47" s="24" customFormat="1" ht="30" customHeight="1">
      <c r="A18" s="57"/>
      <c r="B18" s="58" t="str">
        <f>IF(Gebäudeportfolio!$B18="","",Gebäudeportfolio!B18)</f>
        <v/>
      </c>
      <c r="C18" s="88"/>
      <c r="D18" s="89"/>
      <c r="E18" s="89"/>
      <c r="F18" s="89"/>
      <c r="G18" s="90"/>
      <c r="H18" s="88"/>
      <c r="I18" s="89"/>
      <c r="J18" s="89"/>
      <c r="K18" s="89"/>
      <c r="L18" s="90"/>
      <c r="M18" s="88"/>
      <c r="N18" s="89"/>
      <c r="O18" s="89"/>
      <c r="P18" s="89"/>
      <c r="Q18" s="90"/>
      <c r="R18" s="88"/>
      <c r="S18" s="89"/>
      <c r="T18" s="89"/>
      <c r="U18" s="89"/>
      <c r="V18" s="90"/>
      <c r="W18" s="88"/>
      <c r="X18" s="89"/>
      <c r="Y18" s="89"/>
      <c r="Z18" s="89"/>
      <c r="AA18" s="90"/>
      <c r="AB18" s="88"/>
      <c r="AC18" s="89"/>
      <c r="AD18" s="89"/>
      <c r="AE18" s="89"/>
      <c r="AF18" s="90"/>
      <c r="AG18" s="88"/>
      <c r="AH18" s="89"/>
      <c r="AI18" s="89"/>
      <c r="AJ18" s="89"/>
      <c r="AK18" s="90"/>
      <c r="AL18" s="88"/>
      <c r="AM18" s="89"/>
      <c r="AN18" s="89"/>
      <c r="AO18" s="89"/>
      <c r="AP18" s="90"/>
      <c r="AQ18" s="88"/>
      <c r="AR18" s="89"/>
      <c r="AS18" s="89"/>
      <c r="AT18" s="89"/>
      <c r="AU18" s="90"/>
    </row>
    <row r="19" spans="1:47" s="24" customFormat="1" ht="30" customHeight="1">
      <c r="A19" s="57"/>
      <c r="B19" s="58" t="str">
        <f>IF(Gebäudeportfolio!$B19="","",Gebäudeportfolio!B19)</f>
        <v/>
      </c>
      <c r="C19" s="88"/>
      <c r="D19" s="89"/>
      <c r="E19" s="89"/>
      <c r="F19" s="89"/>
      <c r="G19" s="90"/>
      <c r="H19" s="88"/>
      <c r="I19" s="89"/>
      <c r="J19" s="89"/>
      <c r="K19" s="89"/>
      <c r="L19" s="90"/>
      <c r="M19" s="88"/>
      <c r="N19" s="89"/>
      <c r="O19" s="89"/>
      <c r="P19" s="89"/>
      <c r="Q19" s="90"/>
      <c r="R19" s="88"/>
      <c r="S19" s="89"/>
      <c r="T19" s="89"/>
      <c r="U19" s="89"/>
      <c r="V19" s="90"/>
      <c r="W19" s="88"/>
      <c r="X19" s="89"/>
      <c r="Y19" s="89"/>
      <c r="Z19" s="89"/>
      <c r="AA19" s="90"/>
      <c r="AB19" s="88"/>
      <c r="AC19" s="89"/>
      <c r="AD19" s="89"/>
      <c r="AE19" s="89"/>
      <c r="AF19" s="90"/>
      <c r="AG19" s="88"/>
      <c r="AH19" s="89"/>
      <c r="AI19" s="89"/>
      <c r="AJ19" s="89"/>
      <c r="AK19" s="90"/>
      <c r="AL19" s="88"/>
      <c r="AM19" s="89"/>
      <c r="AN19" s="89"/>
      <c r="AO19" s="89"/>
      <c r="AP19" s="90"/>
      <c r="AQ19" s="88"/>
      <c r="AR19" s="89"/>
      <c r="AS19" s="89"/>
      <c r="AT19" s="89"/>
      <c r="AU19" s="90"/>
    </row>
    <row r="20" spans="1:47" s="24" customFormat="1" ht="30" customHeight="1">
      <c r="A20" s="57"/>
      <c r="B20" s="58" t="str">
        <f>IF(Gebäudeportfolio!$B20="","",Gebäudeportfolio!B20)</f>
        <v/>
      </c>
      <c r="C20" s="88"/>
      <c r="D20" s="89"/>
      <c r="E20" s="89"/>
      <c r="F20" s="89"/>
      <c r="G20" s="90"/>
      <c r="H20" s="88"/>
      <c r="I20" s="89"/>
      <c r="J20" s="89"/>
      <c r="K20" s="89"/>
      <c r="L20" s="90"/>
      <c r="M20" s="88"/>
      <c r="N20" s="89"/>
      <c r="O20" s="89"/>
      <c r="P20" s="89"/>
      <c r="Q20" s="90"/>
      <c r="R20" s="88"/>
      <c r="S20" s="89"/>
      <c r="T20" s="89"/>
      <c r="U20" s="89"/>
      <c r="V20" s="90"/>
      <c r="W20" s="88"/>
      <c r="X20" s="89"/>
      <c r="Y20" s="89"/>
      <c r="Z20" s="89"/>
      <c r="AA20" s="90"/>
      <c r="AB20" s="88"/>
      <c r="AC20" s="89"/>
      <c r="AD20" s="89"/>
      <c r="AE20" s="89"/>
      <c r="AF20" s="90"/>
      <c r="AG20" s="88"/>
      <c r="AH20" s="89"/>
      <c r="AI20" s="89"/>
      <c r="AJ20" s="89"/>
      <c r="AK20" s="90"/>
      <c r="AL20" s="88"/>
      <c r="AM20" s="89"/>
      <c r="AN20" s="89"/>
      <c r="AO20" s="89"/>
      <c r="AP20" s="90"/>
      <c r="AQ20" s="88"/>
      <c r="AR20" s="89"/>
      <c r="AS20" s="89"/>
      <c r="AT20" s="89"/>
      <c r="AU20" s="90"/>
    </row>
    <row r="21" spans="1:47" s="24" customFormat="1" ht="30" customHeight="1">
      <c r="A21" s="57"/>
      <c r="B21" s="58" t="str">
        <f>IF(Gebäudeportfolio!$B21="","",Gebäudeportfolio!B21)</f>
        <v/>
      </c>
      <c r="C21" s="88"/>
      <c r="D21" s="89"/>
      <c r="E21" s="89"/>
      <c r="F21" s="89"/>
      <c r="G21" s="90"/>
      <c r="H21" s="88"/>
      <c r="I21" s="89"/>
      <c r="J21" s="89"/>
      <c r="K21" s="89"/>
      <c r="L21" s="90"/>
      <c r="M21" s="88"/>
      <c r="N21" s="89"/>
      <c r="O21" s="89"/>
      <c r="P21" s="89"/>
      <c r="Q21" s="90"/>
      <c r="R21" s="88"/>
      <c r="S21" s="89"/>
      <c r="T21" s="89"/>
      <c r="U21" s="89"/>
      <c r="V21" s="90"/>
      <c r="W21" s="88"/>
      <c r="X21" s="89"/>
      <c r="Y21" s="89"/>
      <c r="Z21" s="89"/>
      <c r="AA21" s="90"/>
      <c r="AB21" s="88"/>
      <c r="AC21" s="89"/>
      <c r="AD21" s="89"/>
      <c r="AE21" s="89"/>
      <c r="AF21" s="90"/>
      <c r="AG21" s="88"/>
      <c r="AH21" s="89"/>
      <c r="AI21" s="89"/>
      <c r="AJ21" s="89"/>
      <c r="AK21" s="90"/>
      <c r="AL21" s="88"/>
      <c r="AM21" s="89"/>
      <c r="AN21" s="89"/>
      <c r="AO21" s="89"/>
      <c r="AP21" s="90"/>
      <c r="AQ21" s="88"/>
      <c r="AR21" s="89"/>
      <c r="AS21" s="89"/>
      <c r="AT21" s="89"/>
      <c r="AU21" s="90"/>
    </row>
    <row r="22" spans="1:47" s="24" customFormat="1" ht="30" customHeight="1">
      <c r="A22" s="57"/>
      <c r="B22" s="58" t="str">
        <f>IF(Gebäudeportfolio!$B22="","",Gebäudeportfolio!B22)</f>
        <v/>
      </c>
      <c r="C22" s="88"/>
      <c r="D22" s="89"/>
      <c r="E22" s="89"/>
      <c r="F22" s="89"/>
      <c r="G22" s="90"/>
      <c r="H22" s="88"/>
      <c r="I22" s="89"/>
      <c r="J22" s="89"/>
      <c r="K22" s="89"/>
      <c r="L22" s="90"/>
      <c r="M22" s="88"/>
      <c r="N22" s="89"/>
      <c r="O22" s="89"/>
      <c r="P22" s="89"/>
      <c r="Q22" s="90"/>
      <c r="R22" s="88"/>
      <c r="S22" s="89"/>
      <c r="T22" s="89"/>
      <c r="U22" s="89"/>
      <c r="V22" s="90"/>
      <c r="W22" s="88"/>
      <c r="X22" s="89"/>
      <c r="Y22" s="89"/>
      <c r="Z22" s="89"/>
      <c r="AA22" s="90"/>
      <c r="AB22" s="88"/>
      <c r="AC22" s="89"/>
      <c r="AD22" s="89"/>
      <c r="AE22" s="89"/>
      <c r="AF22" s="90"/>
      <c r="AG22" s="88"/>
      <c r="AH22" s="89"/>
      <c r="AI22" s="89"/>
      <c r="AJ22" s="89"/>
      <c r="AK22" s="90"/>
      <c r="AL22" s="88"/>
      <c r="AM22" s="89"/>
      <c r="AN22" s="89"/>
      <c r="AO22" s="89"/>
      <c r="AP22" s="90"/>
      <c r="AQ22" s="88"/>
      <c r="AR22" s="89"/>
      <c r="AS22" s="89"/>
      <c r="AT22" s="89"/>
      <c r="AU22" s="90"/>
    </row>
    <row r="23" spans="1:47" s="24" customFormat="1" ht="30" customHeight="1">
      <c r="A23" s="57"/>
      <c r="B23" s="58" t="str">
        <f>IF(Gebäudeportfolio!$B23="","",Gebäudeportfolio!B23)</f>
        <v/>
      </c>
      <c r="C23" s="88"/>
      <c r="D23" s="89"/>
      <c r="E23" s="89"/>
      <c r="F23" s="89"/>
      <c r="G23" s="90"/>
      <c r="H23" s="88"/>
      <c r="I23" s="89"/>
      <c r="J23" s="89"/>
      <c r="K23" s="89"/>
      <c r="L23" s="90"/>
      <c r="M23" s="88"/>
      <c r="N23" s="89"/>
      <c r="O23" s="89"/>
      <c r="P23" s="89"/>
      <c r="Q23" s="90"/>
      <c r="R23" s="88"/>
      <c r="S23" s="89"/>
      <c r="T23" s="89"/>
      <c r="U23" s="89"/>
      <c r="V23" s="90"/>
      <c r="W23" s="88"/>
      <c r="X23" s="89"/>
      <c r="Y23" s="89"/>
      <c r="Z23" s="89"/>
      <c r="AA23" s="90"/>
      <c r="AB23" s="88"/>
      <c r="AC23" s="89"/>
      <c r="AD23" s="89"/>
      <c r="AE23" s="89"/>
      <c r="AF23" s="90"/>
      <c r="AG23" s="88"/>
      <c r="AH23" s="89"/>
      <c r="AI23" s="89"/>
      <c r="AJ23" s="89"/>
      <c r="AK23" s="90"/>
      <c r="AL23" s="88"/>
      <c r="AM23" s="89"/>
      <c r="AN23" s="89"/>
      <c r="AO23" s="89"/>
      <c r="AP23" s="90"/>
      <c r="AQ23" s="88"/>
      <c r="AR23" s="89"/>
      <c r="AS23" s="89"/>
      <c r="AT23" s="89"/>
      <c r="AU23" s="90"/>
    </row>
    <row r="24" spans="1:47" s="24" customFormat="1" ht="30" customHeight="1">
      <c r="A24" s="57"/>
      <c r="B24" s="58" t="str">
        <f>IF(Gebäudeportfolio!$B24="","",Gebäudeportfolio!B24)</f>
        <v/>
      </c>
      <c r="C24" s="88"/>
      <c r="D24" s="89"/>
      <c r="E24" s="89"/>
      <c r="F24" s="89"/>
      <c r="G24" s="90"/>
      <c r="H24" s="88"/>
      <c r="I24" s="89"/>
      <c r="J24" s="89"/>
      <c r="K24" s="89"/>
      <c r="L24" s="90"/>
      <c r="M24" s="88"/>
      <c r="N24" s="89"/>
      <c r="O24" s="89"/>
      <c r="P24" s="89"/>
      <c r="Q24" s="90"/>
      <c r="R24" s="88"/>
      <c r="S24" s="89"/>
      <c r="T24" s="89"/>
      <c r="U24" s="89"/>
      <c r="V24" s="90"/>
      <c r="W24" s="88"/>
      <c r="X24" s="89"/>
      <c r="Y24" s="89"/>
      <c r="Z24" s="89"/>
      <c r="AA24" s="90"/>
      <c r="AB24" s="88"/>
      <c r="AC24" s="89"/>
      <c r="AD24" s="89"/>
      <c r="AE24" s="89"/>
      <c r="AF24" s="90"/>
      <c r="AG24" s="88"/>
      <c r="AH24" s="89"/>
      <c r="AI24" s="89"/>
      <c r="AJ24" s="89"/>
      <c r="AK24" s="90"/>
      <c r="AL24" s="88"/>
      <c r="AM24" s="89"/>
      <c r="AN24" s="89"/>
      <c r="AO24" s="89"/>
      <c r="AP24" s="90"/>
      <c r="AQ24" s="88"/>
      <c r="AR24" s="89"/>
      <c r="AS24" s="89"/>
      <c r="AT24" s="89"/>
      <c r="AU24" s="90"/>
    </row>
    <row r="25" spans="1:47" s="24" customFormat="1" ht="30" customHeight="1">
      <c r="A25" s="57"/>
      <c r="B25" s="58" t="str">
        <f>IF(Gebäudeportfolio!$B25="","",Gebäudeportfolio!B25)</f>
        <v/>
      </c>
      <c r="C25" s="88"/>
      <c r="D25" s="89"/>
      <c r="E25" s="89"/>
      <c r="F25" s="89"/>
      <c r="G25" s="90"/>
      <c r="H25" s="88"/>
      <c r="I25" s="89"/>
      <c r="J25" s="89"/>
      <c r="K25" s="89"/>
      <c r="L25" s="90"/>
      <c r="M25" s="88"/>
      <c r="N25" s="89"/>
      <c r="O25" s="89"/>
      <c r="P25" s="89"/>
      <c r="Q25" s="90"/>
      <c r="R25" s="88"/>
      <c r="S25" s="89"/>
      <c r="T25" s="89"/>
      <c r="U25" s="89"/>
      <c r="V25" s="90"/>
      <c r="W25" s="88"/>
      <c r="X25" s="89"/>
      <c r="Y25" s="89"/>
      <c r="Z25" s="89"/>
      <c r="AA25" s="90"/>
      <c r="AB25" s="88"/>
      <c r="AC25" s="89"/>
      <c r="AD25" s="89"/>
      <c r="AE25" s="89"/>
      <c r="AF25" s="90"/>
      <c r="AG25" s="88"/>
      <c r="AH25" s="89"/>
      <c r="AI25" s="89"/>
      <c r="AJ25" s="89"/>
      <c r="AK25" s="90"/>
      <c r="AL25" s="88"/>
      <c r="AM25" s="89"/>
      <c r="AN25" s="89"/>
      <c r="AO25" s="89"/>
      <c r="AP25" s="90"/>
      <c r="AQ25" s="88"/>
      <c r="AR25" s="89"/>
      <c r="AS25" s="89"/>
      <c r="AT25" s="89"/>
      <c r="AU25" s="90"/>
    </row>
    <row r="26" spans="1:47" s="24" customFormat="1" ht="30" customHeight="1">
      <c r="A26" s="57"/>
      <c r="B26" s="58" t="str">
        <f>IF(Gebäudeportfolio!$B26="","",Gebäudeportfolio!B26)</f>
        <v/>
      </c>
      <c r="C26" s="88"/>
      <c r="D26" s="89"/>
      <c r="E26" s="89"/>
      <c r="F26" s="89"/>
      <c r="G26" s="90"/>
      <c r="H26" s="88"/>
      <c r="I26" s="89"/>
      <c r="J26" s="89"/>
      <c r="K26" s="89"/>
      <c r="L26" s="90"/>
      <c r="M26" s="88"/>
      <c r="N26" s="89"/>
      <c r="O26" s="89"/>
      <c r="P26" s="89"/>
      <c r="Q26" s="90"/>
      <c r="R26" s="88"/>
      <c r="S26" s="89"/>
      <c r="T26" s="89"/>
      <c r="U26" s="89"/>
      <c r="V26" s="90"/>
      <c r="W26" s="88"/>
      <c r="X26" s="89"/>
      <c r="Y26" s="89"/>
      <c r="Z26" s="89"/>
      <c r="AA26" s="90"/>
      <c r="AB26" s="88"/>
      <c r="AC26" s="89"/>
      <c r="AD26" s="89"/>
      <c r="AE26" s="89"/>
      <c r="AF26" s="90"/>
      <c r="AG26" s="88"/>
      <c r="AH26" s="89"/>
      <c r="AI26" s="89"/>
      <c r="AJ26" s="89"/>
      <c r="AK26" s="90"/>
      <c r="AL26" s="88"/>
      <c r="AM26" s="89"/>
      <c r="AN26" s="89"/>
      <c r="AO26" s="89"/>
      <c r="AP26" s="90"/>
      <c r="AQ26" s="88"/>
      <c r="AR26" s="89"/>
      <c r="AS26" s="89"/>
      <c r="AT26" s="89"/>
      <c r="AU26" s="90"/>
    </row>
    <row r="27" spans="1:47" s="24" customFormat="1" ht="30" customHeight="1">
      <c r="A27" s="57"/>
      <c r="B27" s="58" t="str">
        <f>IF(Gebäudeportfolio!$B27="","",Gebäudeportfolio!B27)</f>
        <v/>
      </c>
      <c r="C27" s="88"/>
      <c r="D27" s="89"/>
      <c r="E27" s="89"/>
      <c r="F27" s="89"/>
      <c r="G27" s="90"/>
      <c r="H27" s="88"/>
      <c r="I27" s="89"/>
      <c r="J27" s="89"/>
      <c r="K27" s="89"/>
      <c r="L27" s="90"/>
      <c r="M27" s="88"/>
      <c r="N27" s="89"/>
      <c r="O27" s="89"/>
      <c r="P27" s="89"/>
      <c r="Q27" s="90"/>
      <c r="R27" s="88"/>
      <c r="S27" s="89"/>
      <c r="T27" s="89"/>
      <c r="U27" s="89"/>
      <c r="V27" s="90"/>
      <c r="W27" s="88"/>
      <c r="X27" s="89"/>
      <c r="Y27" s="89"/>
      <c r="Z27" s="89"/>
      <c r="AA27" s="90"/>
      <c r="AB27" s="88"/>
      <c r="AC27" s="89"/>
      <c r="AD27" s="89"/>
      <c r="AE27" s="89"/>
      <c r="AF27" s="90"/>
      <c r="AG27" s="88"/>
      <c r="AH27" s="89"/>
      <c r="AI27" s="89"/>
      <c r="AJ27" s="89"/>
      <c r="AK27" s="90"/>
      <c r="AL27" s="88"/>
      <c r="AM27" s="89"/>
      <c r="AN27" s="89"/>
      <c r="AO27" s="89"/>
      <c r="AP27" s="90"/>
      <c r="AQ27" s="88"/>
      <c r="AR27" s="89"/>
      <c r="AS27" s="89"/>
      <c r="AT27" s="89"/>
      <c r="AU27" s="90"/>
    </row>
    <row r="28" spans="1:47" s="24" customFormat="1" ht="30" customHeight="1">
      <c r="A28" s="57"/>
      <c r="B28" s="58" t="str">
        <f>IF(Gebäudeportfolio!$B28="","",Gebäudeportfolio!B28)</f>
        <v/>
      </c>
      <c r="C28" s="88"/>
      <c r="D28" s="89"/>
      <c r="E28" s="89"/>
      <c r="F28" s="89"/>
      <c r="G28" s="90"/>
      <c r="H28" s="88"/>
      <c r="I28" s="89"/>
      <c r="J28" s="89"/>
      <c r="K28" s="89"/>
      <c r="L28" s="90"/>
      <c r="M28" s="88"/>
      <c r="N28" s="89"/>
      <c r="O28" s="89"/>
      <c r="P28" s="89"/>
      <c r="Q28" s="90"/>
      <c r="R28" s="88"/>
      <c r="S28" s="89"/>
      <c r="T28" s="89"/>
      <c r="U28" s="89"/>
      <c r="V28" s="90"/>
      <c r="W28" s="88"/>
      <c r="X28" s="89"/>
      <c r="Y28" s="89"/>
      <c r="Z28" s="89"/>
      <c r="AA28" s="90"/>
      <c r="AB28" s="88"/>
      <c r="AC28" s="89"/>
      <c r="AD28" s="89"/>
      <c r="AE28" s="89"/>
      <c r="AF28" s="90"/>
      <c r="AG28" s="88"/>
      <c r="AH28" s="89"/>
      <c r="AI28" s="89"/>
      <c r="AJ28" s="89"/>
      <c r="AK28" s="90"/>
      <c r="AL28" s="88"/>
      <c r="AM28" s="89"/>
      <c r="AN28" s="89"/>
      <c r="AO28" s="89"/>
      <c r="AP28" s="90"/>
      <c r="AQ28" s="88"/>
      <c r="AR28" s="89"/>
      <c r="AS28" s="89"/>
      <c r="AT28" s="89"/>
      <c r="AU28" s="90"/>
    </row>
    <row r="29" spans="1:47" s="24" customFormat="1" ht="30" customHeight="1">
      <c r="A29" s="57"/>
      <c r="B29" s="58" t="str">
        <f>IF(Gebäudeportfolio!$B29="","",Gebäudeportfolio!B29)</f>
        <v/>
      </c>
      <c r="C29" s="88"/>
      <c r="D29" s="89"/>
      <c r="E29" s="89"/>
      <c r="F29" s="89"/>
      <c r="G29" s="90"/>
      <c r="H29" s="88"/>
      <c r="I29" s="89"/>
      <c r="J29" s="89"/>
      <c r="K29" s="89"/>
      <c r="L29" s="90"/>
      <c r="M29" s="88"/>
      <c r="N29" s="89"/>
      <c r="O29" s="89"/>
      <c r="P29" s="89"/>
      <c r="Q29" s="90"/>
      <c r="R29" s="88"/>
      <c r="S29" s="89"/>
      <c r="T29" s="89"/>
      <c r="U29" s="89"/>
      <c r="V29" s="90"/>
      <c r="W29" s="88"/>
      <c r="X29" s="89"/>
      <c r="Y29" s="89"/>
      <c r="Z29" s="89"/>
      <c r="AA29" s="90"/>
      <c r="AB29" s="88"/>
      <c r="AC29" s="89"/>
      <c r="AD29" s="89"/>
      <c r="AE29" s="89"/>
      <c r="AF29" s="90"/>
      <c r="AG29" s="88"/>
      <c r="AH29" s="89"/>
      <c r="AI29" s="89"/>
      <c r="AJ29" s="89"/>
      <c r="AK29" s="90"/>
      <c r="AL29" s="88"/>
      <c r="AM29" s="89"/>
      <c r="AN29" s="89"/>
      <c r="AO29" s="89"/>
      <c r="AP29" s="90"/>
      <c r="AQ29" s="88"/>
      <c r="AR29" s="89"/>
      <c r="AS29" s="89"/>
      <c r="AT29" s="89"/>
      <c r="AU29" s="90"/>
    </row>
    <row r="30" spans="1:47" s="24" customFormat="1" ht="30" customHeight="1">
      <c r="A30" s="57"/>
      <c r="B30" s="58" t="str">
        <f>IF(Gebäudeportfolio!$B30="","",Gebäudeportfolio!B30)</f>
        <v/>
      </c>
      <c r="C30" s="88"/>
      <c r="D30" s="89"/>
      <c r="E30" s="89"/>
      <c r="F30" s="89"/>
      <c r="G30" s="90"/>
      <c r="H30" s="88"/>
      <c r="I30" s="89"/>
      <c r="J30" s="89"/>
      <c r="K30" s="89"/>
      <c r="L30" s="90"/>
      <c r="M30" s="88"/>
      <c r="N30" s="89"/>
      <c r="O30" s="89"/>
      <c r="P30" s="89"/>
      <c r="Q30" s="90"/>
      <c r="R30" s="88"/>
      <c r="S30" s="89"/>
      <c r="T30" s="89"/>
      <c r="U30" s="89"/>
      <c r="V30" s="90"/>
      <c r="W30" s="88"/>
      <c r="X30" s="89"/>
      <c r="Y30" s="89"/>
      <c r="Z30" s="89"/>
      <c r="AA30" s="90"/>
      <c r="AB30" s="88"/>
      <c r="AC30" s="89"/>
      <c r="AD30" s="89"/>
      <c r="AE30" s="89"/>
      <c r="AF30" s="90"/>
      <c r="AG30" s="88"/>
      <c r="AH30" s="89"/>
      <c r="AI30" s="89"/>
      <c r="AJ30" s="89"/>
      <c r="AK30" s="90"/>
      <c r="AL30" s="88"/>
      <c r="AM30" s="89"/>
      <c r="AN30" s="89"/>
      <c r="AO30" s="89"/>
      <c r="AP30" s="90"/>
      <c r="AQ30" s="88"/>
      <c r="AR30" s="89"/>
      <c r="AS30" s="89"/>
      <c r="AT30" s="89"/>
      <c r="AU30" s="90"/>
    </row>
    <row r="31" spans="1:47" s="24" customFormat="1" ht="30" customHeight="1">
      <c r="A31" s="57"/>
      <c r="B31" s="58" t="str">
        <f>IF(Gebäudeportfolio!$B31="","",Gebäudeportfolio!B31)</f>
        <v/>
      </c>
      <c r="C31" s="88"/>
      <c r="D31" s="89"/>
      <c r="E31" s="89"/>
      <c r="F31" s="89"/>
      <c r="G31" s="90"/>
      <c r="H31" s="88"/>
      <c r="I31" s="89"/>
      <c r="J31" s="89"/>
      <c r="K31" s="89"/>
      <c r="L31" s="90"/>
      <c r="M31" s="88"/>
      <c r="N31" s="89"/>
      <c r="O31" s="89"/>
      <c r="P31" s="89"/>
      <c r="Q31" s="90"/>
      <c r="R31" s="88"/>
      <c r="S31" s="89"/>
      <c r="T31" s="89"/>
      <c r="U31" s="89"/>
      <c r="V31" s="90"/>
      <c r="W31" s="88"/>
      <c r="X31" s="89"/>
      <c r="Y31" s="89"/>
      <c r="Z31" s="89"/>
      <c r="AA31" s="90"/>
      <c r="AB31" s="88"/>
      <c r="AC31" s="89"/>
      <c r="AD31" s="89"/>
      <c r="AE31" s="89"/>
      <c r="AF31" s="90"/>
      <c r="AG31" s="88"/>
      <c r="AH31" s="89"/>
      <c r="AI31" s="89"/>
      <c r="AJ31" s="89"/>
      <c r="AK31" s="90"/>
      <c r="AL31" s="88"/>
      <c r="AM31" s="89"/>
      <c r="AN31" s="89"/>
      <c r="AO31" s="89"/>
      <c r="AP31" s="90"/>
      <c r="AQ31" s="88"/>
      <c r="AR31" s="89"/>
      <c r="AS31" s="89"/>
      <c r="AT31" s="89"/>
      <c r="AU31" s="90"/>
    </row>
    <row r="32" spans="1:47" s="24" customFormat="1" ht="30" customHeight="1">
      <c r="A32" s="57"/>
      <c r="B32" s="58" t="str">
        <f>IF(Gebäudeportfolio!$B32="","",Gebäudeportfolio!B32)</f>
        <v/>
      </c>
      <c r="C32" s="88"/>
      <c r="D32" s="89"/>
      <c r="E32" s="89"/>
      <c r="F32" s="89"/>
      <c r="G32" s="90"/>
      <c r="H32" s="88"/>
      <c r="I32" s="89"/>
      <c r="J32" s="89"/>
      <c r="K32" s="89"/>
      <c r="L32" s="90"/>
      <c r="M32" s="88"/>
      <c r="N32" s="89"/>
      <c r="O32" s="89"/>
      <c r="P32" s="89"/>
      <c r="Q32" s="90"/>
      <c r="R32" s="88"/>
      <c r="S32" s="89"/>
      <c r="T32" s="89"/>
      <c r="U32" s="89"/>
      <c r="V32" s="90"/>
      <c r="W32" s="88"/>
      <c r="X32" s="89"/>
      <c r="Y32" s="89"/>
      <c r="Z32" s="89"/>
      <c r="AA32" s="90"/>
      <c r="AB32" s="88"/>
      <c r="AC32" s="89"/>
      <c r="AD32" s="89"/>
      <c r="AE32" s="89"/>
      <c r="AF32" s="90"/>
      <c r="AG32" s="88"/>
      <c r="AH32" s="89"/>
      <c r="AI32" s="89"/>
      <c r="AJ32" s="89"/>
      <c r="AK32" s="90"/>
      <c r="AL32" s="88"/>
      <c r="AM32" s="89"/>
      <c r="AN32" s="89"/>
      <c r="AO32" s="89"/>
      <c r="AP32" s="90"/>
      <c r="AQ32" s="88"/>
      <c r="AR32" s="89"/>
      <c r="AS32" s="89"/>
      <c r="AT32" s="89"/>
      <c r="AU32" s="90"/>
    </row>
    <row r="33" spans="1:47" s="24" customFormat="1" ht="30" customHeight="1">
      <c r="A33" s="57"/>
      <c r="B33" s="58" t="str">
        <f>IF(Gebäudeportfolio!$B33="","",Gebäudeportfolio!B33)</f>
        <v/>
      </c>
      <c r="C33" s="88"/>
      <c r="D33" s="89"/>
      <c r="E33" s="89"/>
      <c r="F33" s="89"/>
      <c r="G33" s="90"/>
      <c r="H33" s="88"/>
      <c r="I33" s="89"/>
      <c r="J33" s="89"/>
      <c r="K33" s="89"/>
      <c r="L33" s="90"/>
      <c r="M33" s="88"/>
      <c r="N33" s="89"/>
      <c r="O33" s="89"/>
      <c r="P33" s="89"/>
      <c r="Q33" s="90"/>
      <c r="R33" s="88"/>
      <c r="S33" s="89"/>
      <c r="T33" s="89"/>
      <c r="U33" s="89"/>
      <c r="V33" s="90"/>
      <c r="W33" s="88"/>
      <c r="X33" s="89"/>
      <c r="Y33" s="89"/>
      <c r="Z33" s="89"/>
      <c r="AA33" s="90"/>
      <c r="AB33" s="88"/>
      <c r="AC33" s="89"/>
      <c r="AD33" s="89"/>
      <c r="AE33" s="89"/>
      <c r="AF33" s="90"/>
      <c r="AG33" s="88"/>
      <c r="AH33" s="89"/>
      <c r="AI33" s="89"/>
      <c r="AJ33" s="89"/>
      <c r="AK33" s="90"/>
      <c r="AL33" s="88"/>
      <c r="AM33" s="89"/>
      <c r="AN33" s="89"/>
      <c r="AO33" s="89"/>
      <c r="AP33" s="90"/>
      <c r="AQ33" s="88"/>
      <c r="AR33" s="89"/>
      <c r="AS33" s="89"/>
      <c r="AT33" s="89"/>
      <c r="AU33" s="90"/>
    </row>
    <row r="34" spans="1:47" s="24" customFormat="1" ht="30" customHeight="1">
      <c r="A34" s="57"/>
      <c r="B34" s="58" t="str">
        <f>IF(Gebäudeportfolio!$B34="","",Gebäudeportfolio!B34)</f>
        <v/>
      </c>
      <c r="C34" s="88"/>
      <c r="D34" s="89"/>
      <c r="E34" s="89"/>
      <c r="F34" s="89"/>
      <c r="G34" s="90"/>
      <c r="H34" s="88"/>
      <c r="I34" s="89"/>
      <c r="J34" s="89"/>
      <c r="K34" s="89"/>
      <c r="L34" s="90"/>
      <c r="M34" s="88"/>
      <c r="N34" s="89"/>
      <c r="O34" s="89"/>
      <c r="P34" s="89"/>
      <c r="Q34" s="90"/>
      <c r="R34" s="88"/>
      <c r="S34" s="89"/>
      <c r="T34" s="89"/>
      <c r="U34" s="89"/>
      <c r="V34" s="90"/>
      <c r="W34" s="88"/>
      <c r="X34" s="89"/>
      <c r="Y34" s="89"/>
      <c r="Z34" s="89"/>
      <c r="AA34" s="90"/>
      <c r="AB34" s="88"/>
      <c r="AC34" s="89"/>
      <c r="AD34" s="89"/>
      <c r="AE34" s="89"/>
      <c r="AF34" s="90"/>
      <c r="AG34" s="88"/>
      <c r="AH34" s="89"/>
      <c r="AI34" s="89"/>
      <c r="AJ34" s="89"/>
      <c r="AK34" s="90"/>
      <c r="AL34" s="88"/>
      <c r="AM34" s="89"/>
      <c r="AN34" s="89"/>
      <c r="AO34" s="89"/>
      <c r="AP34" s="90"/>
      <c r="AQ34" s="88"/>
      <c r="AR34" s="89"/>
      <c r="AS34" s="89"/>
      <c r="AT34" s="89"/>
      <c r="AU34" s="90"/>
    </row>
    <row r="35" spans="1:47" s="24" customFormat="1" ht="30" customHeight="1">
      <c r="A35" s="57"/>
      <c r="B35" s="58" t="str">
        <f>IF(Gebäudeportfolio!$B35="","",Gebäudeportfolio!B35)</f>
        <v/>
      </c>
      <c r="C35" s="88"/>
      <c r="D35" s="89"/>
      <c r="E35" s="89"/>
      <c r="F35" s="89"/>
      <c r="G35" s="90"/>
      <c r="H35" s="88"/>
      <c r="I35" s="89"/>
      <c r="J35" s="89"/>
      <c r="K35" s="89"/>
      <c r="L35" s="90"/>
      <c r="M35" s="88"/>
      <c r="N35" s="89"/>
      <c r="O35" s="89"/>
      <c r="P35" s="89"/>
      <c r="Q35" s="90"/>
      <c r="R35" s="88"/>
      <c r="S35" s="89"/>
      <c r="T35" s="89"/>
      <c r="U35" s="89"/>
      <c r="V35" s="90"/>
      <c r="W35" s="88"/>
      <c r="X35" s="89"/>
      <c r="Y35" s="89"/>
      <c r="Z35" s="89"/>
      <c r="AA35" s="90"/>
      <c r="AB35" s="88"/>
      <c r="AC35" s="89"/>
      <c r="AD35" s="89"/>
      <c r="AE35" s="89"/>
      <c r="AF35" s="90"/>
      <c r="AG35" s="88"/>
      <c r="AH35" s="89"/>
      <c r="AI35" s="89"/>
      <c r="AJ35" s="89"/>
      <c r="AK35" s="90"/>
      <c r="AL35" s="88"/>
      <c r="AM35" s="89"/>
      <c r="AN35" s="89"/>
      <c r="AO35" s="89"/>
      <c r="AP35" s="90"/>
      <c r="AQ35" s="88"/>
      <c r="AR35" s="89"/>
      <c r="AS35" s="89"/>
      <c r="AT35" s="89"/>
      <c r="AU35" s="90"/>
    </row>
    <row r="36" spans="1:47" s="24" customFormat="1" ht="30" customHeight="1">
      <c r="A36" s="57"/>
      <c r="B36" s="58" t="str">
        <f>IF(Gebäudeportfolio!$B36="","",Gebäudeportfolio!B36)</f>
        <v/>
      </c>
      <c r="C36" s="88"/>
      <c r="D36" s="89"/>
      <c r="E36" s="89"/>
      <c r="F36" s="89"/>
      <c r="G36" s="90"/>
      <c r="H36" s="88"/>
      <c r="I36" s="89"/>
      <c r="J36" s="89"/>
      <c r="K36" s="89"/>
      <c r="L36" s="90"/>
      <c r="M36" s="88"/>
      <c r="N36" s="89"/>
      <c r="O36" s="89"/>
      <c r="P36" s="89"/>
      <c r="Q36" s="90"/>
      <c r="R36" s="88"/>
      <c r="S36" s="89"/>
      <c r="T36" s="89"/>
      <c r="U36" s="89"/>
      <c r="V36" s="90"/>
      <c r="W36" s="88"/>
      <c r="X36" s="89"/>
      <c r="Y36" s="89"/>
      <c r="Z36" s="89"/>
      <c r="AA36" s="90"/>
      <c r="AB36" s="88"/>
      <c r="AC36" s="89"/>
      <c r="AD36" s="89"/>
      <c r="AE36" s="89"/>
      <c r="AF36" s="90"/>
      <c r="AG36" s="88"/>
      <c r="AH36" s="89"/>
      <c r="AI36" s="89"/>
      <c r="AJ36" s="89"/>
      <c r="AK36" s="90"/>
      <c r="AL36" s="88"/>
      <c r="AM36" s="89"/>
      <c r="AN36" s="89"/>
      <c r="AO36" s="89"/>
      <c r="AP36" s="90"/>
      <c r="AQ36" s="88"/>
      <c r="AR36" s="89"/>
      <c r="AS36" s="89"/>
      <c r="AT36" s="89"/>
      <c r="AU36" s="90"/>
    </row>
    <row r="37" spans="1:47" s="24" customFormat="1" ht="30" customHeight="1">
      <c r="A37" s="57"/>
      <c r="B37" s="58" t="str">
        <f>IF(Gebäudeportfolio!$B37="","",Gebäudeportfolio!B37)</f>
        <v/>
      </c>
      <c r="C37" s="88"/>
      <c r="D37" s="89"/>
      <c r="E37" s="89"/>
      <c r="F37" s="89"/>
      <c r="G37" s="90"/>
      <c r="H37" s="88"/>
      <c r="I37" s="89"/>
      <c r="J37" s="89"/>
      <c r="K37" s="89"/>
      <c r="L37" s="90"/>
      <c r="M37" s="88"/>
      <c r="N37" s="89"/>
      <c r="O37" s="89"/>
      <c r="P37" s="89"/>
      <c r="Q37" s="90"/>
      <c r="R37" s="88"/>
      <c r="S37" s="89"/>
      <c r="T37" s="89"/>
      <c r="U37" s="89"/>
      <c r="V37" s="90"/>
      <c r="W37" s="88"/>
      <c r="X37" s="89"/>
      <c r="Y37" s="89"/>
      <c r="Z37" s="89"/>
      <c r="AA37" s="90"/>
      <c r="AB37" s="88"/>
      <c r="AC37" s="89"/>
      <c r="AD37" s="89"/>
      <c r="AE37" s="89"/>
      <c r="AF37" s="90"/>
      <c r="AG37" s="88"/>
      <c r="AH37" s="89"/>
      <c r="AI37" s="89"/>
      <c r="AJ37" s="89"/>
      <c r="AK37" s="90"/>
      <c r="AL37" s="88"/>
      <c r="AM37" s="89"/>
      <c r="AN37" s="89"/>
      <c r="AO37" s="89"/>
      <c r="AP37" s="90"/>
      <c r="AQ37" s="88"/>
      <c r="AR37" s="89"/>
      <c r="AS37" s="89"/>
      <c r="AT37" s="89"/>
      <c r="AU37" s="90"/>
    </row>
    <row r="38" spans="1:47" s="24" customFormat="1" ht="30" customHeight="1">
      <c r="A38" s="57"/>
      <c r="B38" s="58" t="str">
        <f>IF(Gebäudeportfolio!$B38="","",Gebäudeportfolio!B38)</f>
        <v/>
      </c>
      <c r="C38" s="88"/>
      <c r="D38" s="89"/>
      <c r="E38" s="89"/>
      <c r="F38" s="89"/>
      <c r="G38" s="90"/>
      <c r="H38" s="88"/>
      <c r="I38" s="89"/>
      <c r="J38" s="89"/>
      <c r="K38" s="89"/>
      <c r="L38" s="90"/>
      <c r="M38" s="88"/>
      <c r="N38" s="89"/>
      <c r="O38" s="89"/>
      <c r="P38" s="89"/>
      <c r="Q38" s="90"/>
      <c r="R38" s="88"/>
      <c r="S38" s="89"/>
      <c r="T38" s="89"/>
      <c r="U38" s="89"/>
      <c r="V38" s="90"/>
      <c r="W38" s="88"/>
      <c r="X38" s="89"/>
      <c r="Y38" s="89"/>
      <c r="Z38" s="89"/>
      <c r="AA38" s="90"/>
      <c r="AB38" s="88"/>
      <c r="AC38" s="89"/>
      <c r="AD38" s="89"/>
      <c r="AE38" s="89"/>
      <c r="AF38" s="90"/>
      <c r="AG38" s="88"/>
      <c r="AH38" s="89"/>
      <c r="AI38" s="89"/>
      <c r="AJ38" s="89"/>
      <c r="AK38" s="90"/>
      <c r="AL38" s="88"/>
      <c r="AM38" s="89"/>
      <c r="AN38" s="89"/>
      <c r="AO38" s="89"/>
      <c r="AP38" s="90"/>
      <c r="AQ38" s="88"/>
      <c r="AR38" s="89"/>
      <c r="AS38" s="89"/>
      <c r="AT38" s="89"/>
      <c r="AU38" s="90"/>
    </row>
    <row r="39" spans="1:47" s="24" customFormat="1" ht="30" customHeight="1">
      <c r="A39" s="57"/>
      <c r="B39" s="58" t="str">
        <f>IF(Gebäudeportfolio!$B39="","",Gebäudeportfolio!B39)</f>
        <v/>
      </c>
      <c r="C39" s="88"/>
      <c r="D39" s="89"/>
      <c r="E39" s="89"/>
      <c r="F39" s="89"/>
      <c r="G39" s="90"/>
      <c r="H39" s="88"/>
      <c r="I39" s="89"/>
      <c r="J39" s="89"/>
      <c r="K39" s="89"/>
      <c r="L39" s="90"/>
      <c r="M39" s="88"/>
      <c r="N39" s="89"/>
      <c r="O39" s="89"/>
      <c r="P39" s="89"/>
      <c r="Q39" s="90"/>
      <c r="R39" s="88"/>
      <c r="S39" s="89"/>
      <c r="T39" s="89"/>
      <c r="U39" s="89"/>
      <c r="V39" s="90"/>
      <c r="W39" s="88"/>
      <c r="X39" s="89"/>
      <c r="Y39" s="89"/>
      <c r="Z39" s="89"/>
      <c r="AA39" s="90"/>
      <c r="AB39" s="88"/>
      <c r="AC39" s="89"/>
      <c r="AD39" s="89"/>
      <c r="AE39" s="89"/>
      <c r="AF39" s="90"/>
      <c r="AG39" s="88"/>
      <c r="AH39" s="89"/>
      <c r="AI39" s="89"/>
      <c r="AJ39" s="89"/>
      <c r="AK39" s="90"/>
      <c r="AL39" s="88"/>
      <c r="AM39" s="89"/>
      <c r="AN39" s="89"/>
      <c r="AO39" s="89"/>
      <c r="AP39" s="90"/>
      <c r="AQ39" s="88"/>
      <c r="AR39" s="89"/>
      <c r="AS39" s="89"/>
      <c r="AT39" s="89"/>
      <c r="AU39" s="90"/>
    </row>
    <row r="40" spans="1:47" s="24" customFormat="1" ht="30" customHeight="1">
      <c r="A40" s="57"/>
      <c r="B40" s="58" t="str">
        <f>IF(Gebäudeportfolio!$B40="","",Gebäudeportfolio!B40)</f>
        <v/>
      </c>
      <c r="C40" s="88"/>
      <c r="D40" s="89"/>
      <c r="E40" s="89"/>
      <c r="F40" s="89"/>
      <c r="G40" s="90"/>
      <c r="H40" s="88"/>
      <c r="I40" s="89"/>
      <c r="J40" s="89"/>
      <c r="K40" s="89"/>
      <c r="L40" s="90"/>
      <c r="M40" s="88"/>
      <c r="N40" s="89"/>
      <c r="O40" s="89"/>
      <c r="P40" s="89"/>
      <c r="Q40" s="90"/>
      <c r="R40" s="88"/>
      <c r="S40" s="89"/>
      <c r="T40" s="89"/>
      <c r="U40" s="89"/>
      <c r="V40" s="90"/>
      <c r="W40" s="88"/>
      <c r="X40" s="89"/>
      <c r="Y40" s="89"/>
      <c r="Z40" s="89"/>
      <c r="AA40" s="90"/>
      <c r="AB40" s="88"/>
      <c r="AC40" s="89"/>
      <c r="AD40" s="89"/>
      <c r="AE40" s="89"/>
      <c r="AF40" s="90"/>
      <c r="AG40" s="88"/>
      <c r="AH40" s="89"/>
      <c r="AI40" s="89"/>
      <c r="AJ40" s="89"/>
      <c r="AK40" s="90"/>
      <c r="AL40" s="88"/>
      <c r="AM40" s="89"/>
      <c r="AN40" s="89"/>
      <c r="AO40" s="89"/>
      <c r="AP40" s="90"/>
      <c r="AQ40" s="88"/>
      <c r="AR40" s="89"/>
      <c r="AS40" s="89"/>
      <c r="AT40" s="89"/>
      <c r="AU40" s="90"/>
    </row>
    <row r="41" spans="1:47" s="24" customFormat="1" ht="30" customHeight="1">
      <c r="A41" s="57"/>
      <c r="B41" s="58" t="str">
        <f>IF(Gebäudeportfolio!$B41="","",Gebäudeportfolio!B41)</f>
        <v/>
      </c>
      <c r="C41" s="88"/>
      <c r="D41" s="89"/>
      <c r="E41" s="89"/>
      <c r="F41" s="89"/>
      <c r="G41" s="90"/>
      <c r="H41" s="88"/>
      <c r="I41" s="89"/>
      <c r="J41" s="89"/>
      <c r="K41" s="89"/>
      <c r="L41" s="90"/>
      <c r="M41" s="88"/>
      <c r="N41" s="89"/>
      <c r="O41" s="89"/>
      <c r="P41" s="89"/>
      <c r="Q41" s="90"/>
      <c r="R41" s="88"/>
      <c r="S41" s="89"/>
      <c r="T41" s="89"/>
      <c r="U41" s="89"/>
      <c r="V41" s="90"/>
      <c r="W41" s="88"/>
      <c r="X41" s="89"/>
      <c r="Y41" s="89"/>
      <c r="Z41" s="89"/>
      <c r="AA41" s="90"/>
      <c r="AB41" s="88"/>
      <c r="AC41" s="89"/>
      <c r="AD41" s="89"/>
      <c r="AE41" s="89"/>
      <c r="AF41" s="90"/>
      <c r="AG41" s="88"/>
      <c r="AH41" s="89"/>
      <c r="AI41" s="89"/>
      <c r="AJ41" s="89"/>
      <c r="AK41" s="90"/>
      <c r="AL41" s="88"/>
      <c r="AM41" s="89"/>
      <c r="AN41" s="89"/>
      <c r="AO41" s="89"/>
      <c r="AP41" s="90"/>
      <c r="AQ41" s="88"/>
      <c r="AR41" s="89"/>
      <c r="AS41" s="89"/>
      <c r="AT41" s="89"/>
      <c r="AU41" s="90"/>
    </row>
    <row r="42" spans="1:47" s="24" customFormat="1" ht="30" customHeight="1">
      <c r="A42" s="57"/>
      <c r="B42" s="58" t="str">
        <f>IF(Gebäudeportfolio!$B42="","",Gebäudeportfolio!B42)</f>
        <v/>
      </c>
      <c r="C42" s="88"/>
      <c r="D42" s="89"/>
      <c r="E42" s="89"/>
      <c r="F42" s="89"/>
      <c r="G42" s="90"/>
      <c r="H42" s="88"/>
      <c r="I42" s="89"/>
      <c r="J42" s="89"/>
      <c r="K42" s="89"/>
      <c r="L42" s="90"/>
      <c r="M42" s="88"/>
      <c r="N42" s="89"/>
      <c r="O42" s="89"/>
      <c r="P42" s="89"/>
      <c r="Q42" s="90"/>
      <c r="R42" s="88"/>
      <c r="S42" s="89"/>
      <c r="T42" s="89"/>
      <c r="U42" s="89"/>
      <c r="V42" s="90"/>
      <c r="W42" s="88"/>
      <c r="X42" s="89"/>
      <c r="Y42" s="89"/>
      <c r="Z42" s="89"/>
      <c r="AA42" s="90"/>
      <c r="AB42" s="88"/>
      <c r="AC42" s="89"/>
      <c r="AD42" s="89"/>
      <c r="AE42" s="89"/>
      <c r="AF42" s="90"/>
      <c r="AG42" s="88"/>
      <c r="AH42" s="89"/>
      <c r="AI42" s="89"/>
      <c r="AJ42" s="89"/>
      <c r="AK42" s="90"/>
      <c r="AL42" s="88"/>
      <c r="AM42" s="89"/>
      <c r="AN42" s="89"/>
      <c r="AO42" s="89"/>
      <c r="AP42" s="90"/>
      <c r="AQ42" s="88"/>
      <c r="AR42" s="89"/>
      <c r="AS42" s="89"/>
      <c r="AT42" s="89"/>
      <c r="AU42" s="90"/>
    </row>
    <row r="43" spans="1:47" s="24" customFormat="1" ht="30" customHeight="1">
      <c r="A43" s="57"/>
      <c r="B43" s="58" t="str">
        <f>IF(Gebäudeportfolio!$B43="","",Gebäudeportfolio!B43)</f>
        <v/>
      </c>
      <c r="C43" s="88"/>
      <c r="D43" s="89"/>
      <c r="E43" s="89"/>
      <c r="F43" s="89"/>
      <c r="G43" s="90"/>
      <c r="H43" s="88"/>
      <c r="I43" s="89"/>
      <c r="J43" s="89"/>
      <c r="K43" s="89"/>
      <c r="L43" s="90"/>
      <c r="M43" s="88"/>
      <c r="N43" s="89"/>
      <c r="O43" s="89"/>
      <c r="P43" s="89"/>
      <c r="Q43" s="90"/>
      <c r="R43" s="88"/>
      <c r="S43" s="89"/>
      <c r="T43" s="89"/>
      <c r="U43" s="89"/>
      <c r="V43" s="90"/>
      <c r="W43" s="88"/>
      <c r="X43" s="89"/>
      <c r="Y43" s="89"/>
      <c r="Z43" s="89"/>
      <c r="AA43" s="90"/>
      <c r="AB43" s="88"/>
      <c r="AC43" s="89"/>
      <c r="AD43" s="89"/>
      <c r="AE43" s="89"/>
      <c r="AF43" s="90"/>
      <c r="AG43" s="88"/>
      <c r="AH43" s="89"/>
      <c r="AI43" s="89"/>
      <c r="AJ43" s="89"/>
      <c r="AK43" s="90"/>
      <c r="AL43" s="88"/>
      <c r="AM43" s="89"/>
      <c r="AN43" s="89"/>
      <c r="AO43" s="89"/>
      <c r="AP43" s="90"/>
      <c r="AQ43" s="88"/>
      <c r="AR43" s="89"/>
      <c r="AS43" s="89"/>
      <c r="AT43" s="89"/>
      <c r="AU43" s="90"/>
    </row>
    <row r="44" spans="1:47" s="24" customFormat="1" ht="30" customHeight="1">
      <c r="A44" s="57"/>
      <c r="B44" s="58" t="str">
        <f>IF(Gebäudeportfolio!$B44="","",Gebäudeportfolio!B44)</f>
        <v/>
      </c>
      <c r="C44" s="88"/>
      <c r="D44" s="89"/>
      <c r="E44" s="89"/>
      <c r="F44" s="89"/>
      <c r="G44" s="90"/>
      <c r="H44" s="88"/>
      <c r="I44" s="89"/>
      <c r="J44" s="89"/>
      <c r="K44" s="89"/>
      <c r="L44" s="90"/>
      <c r="M44" s="88"/>
      <c r="N44" s="89"/>
      <c r="O44" s="89"/>
      <c r="P44" s="89"/>
      <c r="Q44" s="90"/>
      <c r="R44" s="88"/>
      <c r="S44" s="89"/>
      <c r="T44" s="89"/>
      <c r="U44" s="89"/>
      <c r="V44" s="90"/>
      <c r="W44" s="88"/>
      <c r="X44" s="89"/>
      <c r="Y44" s="89"/>
      <c r="Z44" s="89"/>
      <c r="AA44" s="90"/>
      <c r="AB44" s="88"/>
      <c r="AC44" s="89"/>
      <c r="AD44" s="89"/>
      <c r="AE44" s="89"/>
      <c r="AF44" s="90"/>
      <c r="AG44" s="88"/>
      <c r="AH44" s="89"/>
      <c r="AI44" s="89"/>
      <c r="AJ44" s="89"/>
      <c r="AK44" s="90"/>
      <c r="AL44" s="88"/>
      <c r="AM44" s="89"/>
      <c r="AN44" s="89"/>
      <c r="AO44" s="89"/>
      <c r="AP44" s="90"/>
      <c r="AQ44" s="88"/>
      <c r="AR44" s="89"/>
      <c r="AS44" s="89"/>
      <c r="AT44" s="89"/>
      <c r="AU44" s="90"/>
    </row>
    <row r="45" spans="1:47" s="24" customFormat="1" ht="30" customHeight="1">
      <c r="A45" s="57"/>
      <c r="B45" s="58" t="str">
        <f>IF(Gebäudeportfolio!$B45="","",Gebäudeportfolio!B45)</f>
        <v/>
      </c>
      <c r="C45" s="88"/>
      <c r="D45" s="89"/>
      <c r="E45" s="89"/>
      <c r="F45" s="89"/>
      <c r="G45" s="90"/>
      <c r="H45" s="88"/>
      <c r="I45" s="89"/>
      <c r="J45" s="89"/>
      <c r="K45" s="89"/>
      <c r="L45" s="90"/>
      <c r="M45" s="88"/>
      <c r="N45" s="89"/>
      <c r="O45" s="89"/>
      <c r="P45" s="89"/>
      <c r="Q45" s="90"/>
      <c r="R45" s="88"/>
      <c r="S45" s="89"/>
      <c r="T45" s="89"/>
      <c r="U45" s="89"/>
      <c r="V45" s="90"/>
      <c r="W45" s="88"/>
      <c r="X45" s="89"/>
      <c r="Y45" s="89"/>
      <c r="Z45" s="89"/>
      <c r="AA45" s="90"/>
      <c r="AB45" s="88"/>
      <c r="AC45" s="89"/>
      <c r="AD45" s="89"/>
      <c r="AE45" s="89"/>
      <c r="AF45" s="90"/>
      <c r="AG45" s="88"/>
      <c r="AH45" s="89"/>
      <c r="AI45" s="89"/>
      <c r="AJ45" s="89"/>
      <c r="AK45" s="90"/>
      <c r="AL45" s="88"/>
      <c r="AM45" s="89"/>
      <c r="AN45" s="89"/>
      <c r="AO45" s="89"/>
      <c r="AP45" s="90"/>
      <c r="AQ45" s="88"/>
      <c r="AR45" s="89"/>
      <c r="AS45" s="89"/>
      <c r="AT45" s="89"/>
      <c r="AU45" s="90"/>
    </row>
    <row r="46" spans="1:47" s="24" customFormat="1" ht="30" customHeight="1">
      <c r="A46" s="57"/>
      <c r="B46" s="58" t="str">
        <f>IF(Gebäudeportfolio!$B46="","",Gebäudeportfolio!B46)</f>
        <v/>
      </c>
      <c r="C46" s="88"/>
      <c r="D46" s="89"/>
      <c r="E46" s="89"/>
      <c r="F46" s="89"/>
      <c r="G46" s="90"/>
      <c r="H46" s="88"/>
      <c r="I46" s="89"/>
      <c r="J46" s="89"/>
      <c r="K46" s="89"/>
      <c r="L46" s="90"/>
      <c r="M46" s="88"/>
      <c r="N46" s="89"/>
      <c r="O46" s="89"/>
      <c r="P46" s="89"/>
      <c r="Q46" s="90"/>
      <c r="R46" s="88"/>
      <c r="S46" s="89"/>
      <c r="T46" s="89"/>
      <c r="U46" s="89"/>
      <c r="V46" s="90"/>
      <c r="W46" s="88"/>
      <c r="X46" s="89"/>
      <c r="Y46" s="89"/>
      <c r="Z46" s="89"/>
      <c r="AA46" s="90"/>
      <c r="AB46" s="88"/>
      <c r="AC46" s="89"/>
      <c r="AD46" s="89"/>
      <c r="AE46" s="89"/>
      <c r="AF46" s="90"/>
      <c r="AG46" s="88"/>
      <c r="AH46" s="89"/>
      <c r="AI46" s="89"/>
      <c r="AJ46" s="89"/>
      <c r="AK46" s="90"/>
      <c r="AL46" s="88"/>
      <c r="AM46" s="89"/>
      <c r="AN46" s="89"/>
      <c r="AO46" s="89"/>
      <c r="AP46" s="90"/>
      <c r="AQ46" s="88"/>
      <c r="AR46" s="89"/>
      <c r="AS46" s="89"/>
      <c r="AT46" s="89"/>
      <c r="AU46" s="90"/>
    </row>
    <row r="47" spans="1:47" s="24" customFormat="1" ht="30" customHeight="1">
      <c r="A47" s="57"/>
      <c r="B47" s="58" t="str">
        <f>IF(Gebäudeportfolio!$B47="","",Gebäudeportfolio!B47)</f>
        <v/>
      </c>
      <c r="C47" s="88"/>
      <c r="D47" s="89"/>
      <c r="E47" s="89"/>
      <c r="F47" s="89"/>
      <c r="G47" s="90"/>
      <c r="H47" s="88"/>
      <c r="I47" s="89"/>
      <c r="J47" s="89"/>
      <c r="K47" s="89"/>
      <c r="L47" s="90"/>
      <c r="M47" s="88"/>
      <c r="N47" s="89"/>
      <c r="O47" s="89"/>
      <c r="P47" s="89"/>
      <c r="Q47" s="90"/>
      <c r="R47" s="88"/>
      <c r="S47" s="89"/>
      <c r="T47" s="89"/>
      <c r="U47" s="89"/>
      <c r="V47" s="90"/>
      <c r="W47" s="88"/>
      <c r="X47" s="89"/>
      <c r="Y47" s="89"/>
      <c r="Z47" s="89"/>
      <c r="AA47" s="90"/>
      <c r="AB47" s="88"/>
      <c r="AC47" s="89"/>
      <c r="AD47" s="89"/>
      <c r="AE47" s="89"/>
      <c r="AF47" s="90"/>
      <c r="AG47" s="88"/>
      <c r="AH47" s="89"/>
      <c r="AI47" s="89"/>
      <c r="AJ47" s="89"/>
      <c r="AK47" s="90"/>
      <c r="AL47" s="88"/>
      <c r="AM47" s="89"/>
      <c r="AN47" s="89"/>
      <c r="AO47" s="89"/>
      <c r="AP47" s="90"/>
      <c r="AQ47" s="88"/>
      <c r="AR47" s="89"/>
      <c r="AS47" s="89"/>
      <c r="AT47" s="89"/>
      <c r="AU47" s="90"/>
    </row>
    <row r="48" spans="1:47" s="24" customFormat="1" ht="30" customHeight="1">
      <c r="A48" s="57"/>
      <c r="B48" s="58" t="str">
        <f>IF(Gebäudeportfolio!$B48="","",Gebäudeportfolio!B48)</f>
        <v/>
      </c>
      <c r="C48" s="88"/>
      <c r="D48" s="89"/>
      <c r="E48" s="89"/>
      <c r="F48" s="89"/>
      <c r="G48" s="90"/>
      <c r="H48" s="88"/>
      <c r="I48" s="89"/>
      <c r="J48" s="89"/>
      <c r="K48" s="89"/>
      <c r="L48" s="90"/>
      <c r="M48" s="88"/>
      <c r="N48" s="89"/>
      <c r="O48" s="89"/>
      <c r="P48" s="89"/>
      <c r="Q48" s="90"/>
      <c r="R48" s="88"/>
      <c r="S48" s="89"/>
      <c r="T48" s="89"/>
      <c r="U48" s="89"/>
      <c r="V48" s="90"/>
      <c r="W48" s="88"/>
      <c r="X48" s="89"/>
      <c r="Y48" s="89"/>
      <c r="Z48" s="89"/>
      <c r="AA48" s="90"/>
      <c r="AB48" s="88"/>
      <c r="AC48" s="89"/>
      <c r="AD48" s="89"/>
      <c r="AE48" s="89"/>
      <c r="AF48" s="90"/>
      <c r="AG48" s="88"/>
      <c r="AH48" s="89"/>
      <c r="AI48" s="89"/>
      <c r="AJ48" s="89"/>
      <c r="AK48" s="90"/>
      <c r="AL48" s="88"/>
      <c r="AM48" s="89"/>
      <c r="AN48" s="89"/>
      <c r="AO48" s="89"/>
      <c r="AP48" s="90"/>
      <c r="AQ48" s="88"/>
      <c r="AR48" s="89"/>
      <c r="AS48" s="89"/>
      <c r="AT48" s="89"/>
      <c r="AU48" s="90"/>
    </row>
    <row r="49" spans="1:47" s="24" customFormat="1" ht="30" customHeight="1">
      <c r="A49" s="57"/>
      <c r="B49" s="58" t="str">
        <f>IF(Gebäudeportfolio!$B49="","",Gebäudeportfolio!B49)</f>
        <v/>
      </c>
      <c r="C49" s="88"/>
      <c r="D49" s="89"/>
      <c r="E49" s="89"/>
      <c r="F49" s="89"/>
      <c r="G49" s="90"/>
      <c r="H49" s="88"/>
      <c r="I49" s="89"/>
      <c r="J49" s="89"/>
      <c r="K49" s="89"/>
      <c r="L49" s="90"/>
      <c r="M49" s="88"/>
      <c r="N49" s="89"/>
      <c r="O49" s="89"/>
      <c r="P49" s="89"/>
      <c r="Q49" s="90"/>
      <c r="R49" s="88"/>
      <c r="S49" s="89"/>
      <c r="T49" s="89"/>
      <c r="U49" s="89"/>
      <c r="V49" s="90"/>
      <c r="W49" s="88"/>
      <c r="X49" s="89"/>
      <c r="Y49" s="89"/>
      <c r="Z49" s="89"/>
      <c r="AA49" s="90"/>
      <c r="AB49" s="88"/>
      <c r="AC49" s="89"/>
      <c r="AD49" s="89"/>
      <c r="AE49" s="89"/>
      <c r="AF49" s="90"/>
      <c r="AG49" s="88"/>
      <c r="AH49" s="89"/>
      <c r="AI49" s="89"/>
      <c r="AJ49" s="89"/>
      <c r="AK49" s="90"/>
      <c r="AL49" s="88"/>
      <c r="AM49" s="89"/>
      <c r="AN49" s="89"/>
      <c r="AO49" s="89"/>
      <c r="AP49" s="90"/>
      <c r="AQ49" s="88"/>
      <c r="AR49" s="89"/>
      <c r="AS49" s="89"/>
      <c r="AT49" s="89"/>
      <c r="AU49" s="90"/>
    </row>
    <row r="50" spans="1:47" s="24" customFormat="1" ht="30" customHeight="1">
      <c r="A50" s="57"/>
      <c r="B50" s="58" t="str">
        <f>IF(Gebäudeportfolio!$B50="","",Gebäudeportfolio!B50)</f>
        <v/>
      </c>
      <c r="C50" s="88"/>
      <c r="D50" s="89"/>
      <c r="E50" s="89"/>
      <c r="F50" s="89"/>
      <c r="G50" s="90"/>
      <c r="H50" s="88"/>
      <c r="I50" s="89"/>
      <c r="J50" s="89"/>
      <c r="K50" s="89"/>
      <c r="L50" s="90"/>
      <c r="M50" s="88"/>
      <c r="N50" s="89"/>
      <c r="O50" s="89"/>
      <c r="P50" s="89"/>
      <c r="Q50" s="90"/>
      <c r="R50" s="88"/>
      <c r="S50" s="89"/>
      <c r="T50" s="89"/>
      <c r="U50" s="89"/>
      <c r="V50" s="90"/>
      <c r="W50" s="88"/>
      <c r="X50" s="89"/>
      <c r="Y50" s="89"/>
      <c r="Z50" s="89"/>
      <c r="AA50" s="90"/>
      <c r="AB50" s="88"/>
      <c r="AC50" s="89"/>
      <c r="AD50" s="89"/>
      <c r="AE50" s="89"/>
      <c r="AF50" s="90"/>
      <c r="AG50" s="88"/>
      <c r="AH50" s="89"/>
      <c r="AI50" s="89"/>
      <c r="AJ50" s="89"/>
      <c r="AK50" s="90"/>
      <c r="AL50" s="88"/>
      <c r="AM50" s="89"/>
      <c r="AN50" s="89"/>
      <c r="AO50" s="89"/>
      <c r="AP50" s="90"/>
      <c r="AQ50" s="88"/>
      <c r="AR50" s="89"/>
      <c r="AS50" s="89"/>
      <c r="AT50" s="89"/>
      <c r="AU50" s="90"/>
    </row>
    <row r="51" spans="1:47" s="24" customFormat="1" ht="30" customHeight="1">
      <c r="A51" s="57"/>
      <c r="B51" s="58" t="str">
        <f>IF(Gebäudeportfolio!$B51="","",Gebäudeportfolio!B51)</f>
        <v/>
      </c>
      <c r="C51" s="88"/>
      <c r="D51" s="89"/>
      <c r="E51" s="89"/>
      <c r="F51" s="89"/>
      <c r="G51" s="90"/>
      <c r="H51" s="88"/>
      <c r="I51" s="89"/>
      <c r="J51" s="89"/>
      <c r="K51" s="89"/>
      <c r="L51" s="90"/>
      <c r="M51" s="88"/>
      <c r="N51" s="89"/>
      <c r="O51" s="89"/>
      <c r="P51" s="89"/>
      <c r="Q51" s="90"/>
      <c r="R51" s="88"/>
      <c r="S51" s="89"/>
      <c r="T51" s="89"/>
      <c r="U51" s="89"/>
      <c r="V51" s="90"/>
      <c r="W51" s="88"/>
      <c r="X51" s="89"/>
      <c r="Y51" s="89"/>
      <c r="Z51" s="89"/>
      <c r="AA51" s="90"/>
      <c r="AB51" s="88"/>
      <c r="AC51" s="89"/>
      <c r="AD51" s="89"/>
      <c r="AE51" s="89"/>
      <c r="AF51" s="90"/>
      <c r="AG51" s="88"/>
      <c r="AH51" s="89"/>
      <c r="AI51" s="89"/>
      <c r="AJ51" s="89"/>
      <c r="AK51" s="90"/>
      <c r="AL51" s="88"/>
      <c r="AM51" s="89"/>
      <c r="AN51" s="89"/>
      <c r="AO51" s="89"/>
      <c r="AP51" s="90"/>
      <c r="AQ51" s="88"/>
      <c r="AR51" s="89"/>
      <c r="AS51" s="89"/>
      <c r="AT51" s="89"/>
      <c r="AU51" s="90"/>
    </row>
    <row r="52" spans="1:47" s="24" customFormat="1" ht="30" customHeight="1">
      <c r="A52" s="57"/>
      <c r="B52" s="58" t="str">
        <f>IF(Gebäudeportfolio!$B52="","",Gebäudeportfolio!B52)</f>
        <v/>
      </c>
      <c r="C52" s="88"/>
      <c r="D52" s="89"/>
      <c r="E52" s="89"/>
      <c r="F52" s="89"/>
      <c r="G52" s="90"/>
      <c r="H52" s="88"/>
      <c r="I52" s="89"/>
      <c r="J52" s="89"/>
      <c r="K52" s="89"/>
      <c r="L52" s="90"/>
      <c r="M52" s="88"/>
      <c r="N52" s="89"/>
      <c r="O52" s="89"/>
      <c r="P52" s="89"/>
      <c r="Q52" s="90"/>
      <c r="R52" s="88"/>
      <c r="S52" s="89"/>
      <c r="T52" s="89"/>
      <c r="U52" s="89"/>
      <c r="V52" s="90"/>
      <c r="W52" s="88"/>
      <c r="X52" s="89"/>
      <c r="Y52" s="89"/>
      <c r="Z52" s="89"/>
      <c r="AA52" s="90"/>
      <c r="AB52" s="88"/>
      <c r="AC52" s="89"/>
      <c r="AD52" s="89"/>
      <c r="AE52" s="89"/>
      <c r="AF52" s="90"/>
      <c r="AG52" s="88"/>
      <c r="AH52" s="89"/>
      <c r="AI52" s="89"/>
      <c r="AJ52" s="89"/>
      <c r="AK52" s="90"/>
      <c r="AL52" s="88"/>
      <c r="AM52" s="89"/>
      <c r="AN52" s="89"/>
      <c r="AO52" s="89"/>
      <c r="AP52" s="90"/>
      <c r="AQ52" s="88"/>
      <c r="AR52" s="89"/>
      <c r="AS52" s="89"/>
      <c r="AT52" s="89"/>
      <c r="AU52" s="90"/>
    </row>
    <row r="53" spans="1:47" s="24" customFormat="1" ht="30" customHeight="1">
      <c r="A53" s="57"/>
      <c r="B53" s="58" t="str">
        <f>IF(Gebäudeportfolio!$B53="","",Gebäudeportfolio!B53)</f>
        <v/>
      </c>
      <c r="C53" s="88"/>
      <c r="D53" s="89"/>
      <c r="E53" s="89"/>
      <c r="F53" s="89"/>
      <c r="G53" s="90"/>
      <c r="H53" s="88"/>
      <c r="I53" s="89"/>
      <c r="J53" s="89"/>
      <c r="K53" s="89"/>
      <c r="L53" s="90"/>
      <c r="M53" s="88"/>
      <c r="N53" s="89"/>
      <c r="O53" s="89"/>
      <c r="P53" s="89"/>
      <c r="Q53" s="90"/>
      <c r="R53" s="88"/>
      <c r="S53" s="89"/>
      <c r="T53" s="89"/>
      <c r="U53" s="89"/>
      <c r="V53" s="90"/>
      <c r="W53" s="88"/>
      <c r="X53" s="89"/>
      <c r="Y53" s="89"/>
      <c r="Z53" s="89"/>
      <c r="AA53" s="90"/>
      <c r="AB53" s="88"/>
      <c r="AC53" s="89"/>
      <c r="AD53" s="89"/>
      <c r="AE53" s="89"/>
      <c r="AF53" s="90"/>
      <c r="AG53" s="88"/>
      <c r="AH53" s="89"/>
      <c r="AI53" s="89"/>
      <c r="AJ53" s="89"/>
      <c r="AK53" s="90"/>
      <c r="AL53" s="88"/>
      <c r="AM53" s="89"/>
      <c r="AN53" s="89"/>
      <c r="AO53" s="89"/>
      <c r="AP53" s="90"/>
      <c r="AQ53" s="88"/>
      <c r="AR53" s="89"/>
      <c r="AS53" s="89"/>
      <c r="AT53" s="89"/>
      <c r="AU53" s="90"/>
    </row>
    <row r="54" spans="1:47" s="24" customFormat="1" ht="30" customHeight="1">
      <c r="A54" s="57"/>
      <c r="B54" s="58" t="str">
        <f>IF(Gebäudeportfolio!$B54="","",Gebäudeportfolio!B54)</f>
        <v/>
      </c>
      <c r="C54" s="88"/>
      <c r="D54" s="89"/>
      <c r="E54" s="89"/>
      <c r="F54" s="89"/>
      <c r="G54" s="90"/>
      <c r="H54" s="88"/>
      <c r="I54" s="89"/>
      <c r="J54" s="89"/>
      <c r="K54" s="89"/>
      <c r="L54" s="90"/>
      <c r="M54" s="88"/>
      <c r="N54" s="89"/>
      <c r="O54" s="89"/>
      <c r="P54" s="89"/>
      <c r="Q54" s="90"/>
      <c r="R54" s="88"/>
      <c r="S54" s="89"/>
      <c r="T54" s="89"/>
      <c r="U54" s="89"/>
      <c r="V54" s="90"/>
      <c r="W54" s="88"/>
      <c r="X54" s="89"/>
      <c r="Y54" s="89"/>
      <c r="Z54" s="89"/>
      <c r="AA54" s="90"/>
      <c r="AB54" s="88"/>
      <c r="AC54" s="89"/>
      <c r="AD54" s="89"/>
      <c r="AE54" s="89"/>
      <c r="AF54" s="90"/>
      <c r="AG54" s="88"/>
      <c r="AH54" s="89"/>
      <c r="AI54" s="89"/>
      <c r="AJ54" s="89"/>
      <c r="AK54" s="90"/>
      <c r="AL54" s="88"/>
      <c r="AM54" s="89"/>
      <c r="AN54" s="89"/>
      <c r="AO54" s="89"/>
      <c r="AP54" s="90"/>
      <c r="AQ54" s="88"/>
      <c r="AR54" s="89"/>
      <c r="AS54" s="89"/>
      <c r="AT54" s="89"/>
      <c r="AU54" s="90"/>
    </row>
    <row r="55" spans="1:47" s="24" customFormat="1" ht="30" customHeight="1">
      <c r="A55" s="57"/>
      <c r="B55" s="58" t="str">
        <f>IF(Gebäudeportfolio!$B55="","",Gebäudeportfolio!B55)</f>
        <v/>
      </c>
      <c r="C55" s="88"/>
      <c r="D55" s="89"/>
      <c r="E55" s="89"/>
      <c r="F55" s="89"/>
      <c r="G55" s="90"/>
      <c r="H55" s="88"/>
      <c r="I55" s="89"/>
      <c r="J55" s="89"/>
      <c r="K55" s="89"/>
      <c r="L55" s="90"/>
      <c r="M55" s="88"/>
      <c r="N55" s="89"/>
      <c r="O55" s="89"/>
      <c r="P55" s="89"/>
      <c r="Q55" s="90"/>
      <c r="R55" s="88"/>
      <c r="S55" s="89"/>
      <c r="T55" s="89"/>
      <c r="U55" s="89"/>
      <c r="V55" s="90"/>
      <c r="W55" s="88"/>
      <c r="X55" s="89"/>
      <c r="Y55" s="89"/>
      <c r="Z55" s="89"/>
      <c r="AA55" s="90"/>
      <c r="AB55" s="88"/>
      <c r="AC55" s="89"/>
      <c r="AD55" s="89"/>
      <c r="AE55" s="89"/>
      <c r="AF55" s="90"/>
      <c r="AG55" s="88"/>
      <c r="AH55" s="89"/>
      <c r="AI55" s="89"/>
      <c r="AJ55" s="89"/>
      <c r="AK55" s="90"/>
      <c r="AL55" s="88"/>
      <c r="AM55" s="89"/>
      <c r="AN55" s="89"/>
      <c r="AO55" s="89"/>
      <c r="AP55" s="90"/>
      <c r="AQ55" s="88"/>
      <c r="AR55" s="89"/>
      <c r="AS55" s="89"/>
      <c r="AT55" s="89"/>
      <c r="AU55" s="90"/>
    </row>
    <row r="56" spans="1:47" s="24" customFormat="1" ht="30" customHeight="1">
      <c r="A56" s="57"/>
      <c r="B56" s="58" t="str">
        <f>IF(Gebäudeportfolio!$B56="","",Gebäudeportfolio!B56)</f>
        <v/>
      </c>
      <c r="C56" s="88"/>
      <c r="D56" s="89"/>
      <c r="E56" s="89"/>
      <c r="F56" s="89"/>
      <c r="G56" s="90"/>
      <c r="H56" s="88"/>
      <c r="I56" s="89"/>
      <c r="J56" s="89"/>
      <c r="K56" s="89"/>
      <c r="L56" s="90"/>
      <c r="M56" s="88"/>
      <c r="N56" s="89"/>
      <c r="O56" s="89"/>
      <c r="P56" s="89"/>
      <c r="Q56" s="90"/>
      <c r="R56" s="88"/>
      <c r="S56" s="89"/>
      <c r="T56" s="89"/>
      <c r="U56" s="89"/>
      <c r="V56" s="90"/>
      <c r="W56" s="88"/>
      <c r="X56" s="89"/>
      <c r="Y56" s="89"/>
      <c r="Z56" s="89"/>
      <c r="AA56" s="90"/>
      <c r="AB56" s="88"/>
      <c r="AC56" s="89"/>
      <c r="AD56" s="89"/>
      <c r="AE56" s="89"/>
      <c r="AF56" s="90"/>
      <c r="AG56" s="88"/>
      <c r="AH56" s="89"/>
      <c r="AI56" s="89"/>
      <c r="AJ56" s="89"/>
      <c r="AK56" s="90"/>
      <c r="AL56" s="88"/>
      <c r="AM56" s="89"/>
      <c r="AN56" s="89"/>
      <c r="AO56" s="89"/>
      <c r="AP56" s="90"/>
      <c r="AQ56" s="88"/>
      <c r="AR56" s="89"/>
      <c r="AS56" s="89"/>
      <c r="AT56" s="89"/>
      <c r="AU56" s="90"/>
    </row>
    <row r="57" spans="1:47" s="24" customFormat="1" ht="30" customHeight="1">
      <c r="A57" s="57"/>
      <c r="B57" s="58" t="str">
        <f>IF(Gebäudeportfolio!$B57="","",Gebäudeportfolio!B57)</f>
        <v/>
      </c>
      <c r="C57" s="88"/>
      <c r="D57" s="89"/>
      <c r="E57" s="89"/>
      <c r="F57" s="89"/>
      <c r="G57" s="90"/>
      <c r="H57" s="88"/>
      <c r="I57" s="89"/>
      <c r="J57" s="89"/>
      <c r="K57" s="89"/>
      <c r="L57" s="90"/>
      <c r="M57" s="88"/>
      <c r="N57" s="89"/>
      <c r="O57" s="89"/>
      <c r="P57" s="89"/>
      <c r="Q57" s="90"/>
      <c r="R57" s="88"/>
      <c r="S57" s="89"/>
      <c r="T57" s="89"/>
      <c r="U57" s="89"/>
      <c r="V57" s="90"/>
      <c r="W57" s="88"/>
      <c r="X57" s="89"/>
      <c r="Y57" s="89"/>
      <c r="Z57" s="89"/>
      <c r="AA57" s="90"/>
      <c r="AB57" s="88"/>
      <c r="AC57" s="89"/>
      <c r="AD57" s="89"/>
      <c r="AE57" s="89"/>
      <c r="AF57" s="90"/>
      <c r="AG57" s="88"/>
      <c r="AH57" s="89"/>
      <c r="AI57" s="89"/>
      <c r="AJ57" s="89"/>
      <c r="AK57" s="90"/>
      <c r="AL57" s="88"/>
      <c r="AM57" s="89"/>
      <c r="AN57" s="89"/>
      <c r="AO57" s="89"/>
      <c r="AP57" s="90"/>
      <c r="AQ57" s="88"/>
      <c r="AR57" s="89"/>
      <c r="AS57" s="89"/>
      <c r="AT57" s="89"/>
      <c r="AU57" s="90"/>
    </row>
    <row r="58" spans="1:47" s="24" customFormat="1" ht="30" customHeight="1">
      <c r="A58" s="57"/>
      <c r="B58" s="58" t="str">
        <f>IF(Gebäudeportfolio!$B58="","",Gebäudeportfolio!B58)</f>
        <v/>
      </c>
      <c r="C58" s="88"/>
      <c r="D58" s="89"/>
      <c r="E58" s="89"/>
      <c r="F58" s="89"/>
      <c r="G58" s="90"/>
      <c r="H58" s="88"/>
      <c r="I58" s="89"/>
      <c r="J58" s="89"/>
      <c r="K58" s="89"/>
      <c r="L58" s="90"/>
      <c r="M58" s="88"/>
      <c r="N58" s="89"/>
      <c r="O58" s="89"/>
      <c r="P58" s="89"/>
      <c r="Q58" s="90"/>
      <c r="R58" s="88"/>
      <c r="S58" s="89"/>
      <c r="T58" s="89"/>
      <c r="U58" s="89"/>
      <c r="V58" s="90"/>
      <c r="W58" s="88"/>
      <c r="X58" s="89"/>
      <c r="Y58" s="89"/>
      <c r="Z58" s="89"/>
      <c r="AA58" s="90"/>
      <c r="AB58" s="88"/>
      <c r="AC58" s="89"/>
      <c r="AD58" s="89"/>
      <c r="AE58" s="89"/>
      <c r="AF58" s="90"/>
      <c r="AG58" s="88"/>
      <c r="AH58" s="89"/>
      <c r="AI58" s="89"/>
      <c r="AJ58" s="89"/>
      <c r="AK58" s="90"/>
      <c r="AL58" s="88"/>
      <c r="AM58" s="89"/>
      <c r="AN58" s="89"/>
      <c r="AO58" s="89"/>
      <c r="AP58" s="90"/>
      <c r="AQ58" s="88"/>
      <c r="AR58" s="89"/>
      <c r="AS58" s="89"/>
      <c r="AT58" s="89"/>
      <c r="AU58" s="90"/>
    </row>
    <row r="59" spans="1:47" s="24" customFormat="1" ht="30" customHeight="1">
      <c r="A59" s="57"/>
      <c r="B59" s="58" t="str">
        <f>IF(Gebäudeportfolio!$B59="","",Gebäudeportfolio!B59)</f>
        <v/>
      </c>
      <c r="C59" s="88"/>
      <c r="D59" s="89"/>
      <c r="E59" s="89"/>
      <c r="F59" s="89"/>
      <c r="G59" s="90"/>
      <c r="H59" s="88"/>
      <c r="I59" s="89"/>
      <c r="J59" s="89"/>
      <c r="K59" s="89"/>
      <c r="L59" s="90"/>
      <c r="M59" s="88"/>
      <c r="N59" s="89"/>
      <c r="O59" s="89"/>
      <c r="P59" s="89"/>
      <c r="Q59" s="90"/>
      <c r="R59" s="88"/>
      <c r="S59" s="89"/>
      <c r="T59" s="89"/>
      <c r="U59" s="89"/>
      <c r="V59" s="90"/>
      <c r="W59" s="88"/>
      <c r="X59" s="89"/>
      <c r="Y59" s="89"/>
      <c r="Z59" s="89"/>
      <c r="AA59" s="90"/>
      <c r="AB59" s="88"/>
      <c r="AC59" s="89"/>
      <c r="AD59" s="89"/>
      <c r="AE59" s="89"/>
      <c r="AF59" s="90"/>
      <c r="AG59" s="88"/>
      <c r="AH59" s="89"/>
      <c r="AI59" s="89"/>
      <c r="AJ59" s="89"/>
      <c r="AK59" s="90"/>
      <c r="AL59" s="88"/>
      <c r="AM59" s="89"/>
      <c r="AN59" s="89"/>
      <c r="AO59" s="89"/>
      <c r="AP59" s="90"/>
      <c r="AQ59" s="88"/>
      <c r="AR59" s="89"/>
      <c r="AS59" s="89"/>
      <c r="AT59" s="89"/>
      <c r="AU59" s="90"/>
    </row>
    <row r="60" spans="1:47" s="24" customFormat="1" ht="30" customHeight="1">
      <c r="A60" s="57"/>
      <c r="B60" s="58" t="str">
        <f>IF(Gebäudeportfolio!$B60="","",Gebäudeportfolio!B60)</f>
        <v/>
      </c>
      <c r="C60" s="88"/>
      <c r="D60" s="89"/>
      <c r="E60" s="89"/>
      <c r="F60" s="89"/>
      <c r="G60" s="90"/>
      <c r="H60" s="88"/>
      <c r="I60" s="89"/>
      <c r="J60" s="89"/>
      <c r="K60" s="89"/>
      <c r="L60" s="90"/>
      <c r="M60" s="88"/>
      <c r="N60" s="89"/>
      <c r="O60" s="89"/>
      <c r="P60" s="89"/>
      <c r="Q60" s="90"/>
      <c r="R60" s="88"/>
      <c r="S60" s="89"/>
      <c r="T60" s="89"/>
      <c r="U60" s="89"/>
      <c r="V60" s="90"/>
      <c r="W60" s="88"/>
      <c r="X60" s="89"/>
      <c r="Y60" s="89"/>
      <c r="Z60" s="89"/>
      <c r="AA60" s="90"/>
      <c r="AB60" s="88"/>
      <c r="AC60" s="89"/>
      <c r="AD60" s="89"/>
      <c r="AE60" s="89"/>
      <c r="AF60" s="90"/>
      <c r="AG60" s="88"/>
      <c r="AH60" s="89"/>
      <c r="AI60" s="89"/>
      <c r="AJ60" s="89"/>
      <c r="AK60" s="90"/>
      <c r="AL60" s="88"/>
      <c r="AM60" s="89"/>
      <c r="AN60" s="89"/>
      <c r="AO60" s="89"/>
      <c r="AP60" s="90"/>
      <c r="AQ60" s="88"/>
      <c r="AR60" s="89"/>
      <c r="AS60" s="89"/>
      <c r="AT60" s="89"/>
      <c r="AU60" s="90"/>
    </row>
    <row r="61" spans="1:47" s="24" customFormat="1" ht="30" customHeight="1">
      <c r="A61" s="57"/>
      <c r="B61" s="58" t="str">
        <f>IF(Gebäudeportfolio!$B61="","",Gebäudeportfolio!B61)</f>
        <v/>
      </c>
      <c r="C61" s="88"/>
      <c r="D61" s="89"/>
      <c r="E61" s="89"/>
      <c r="F61" s="89"/>
      <c r="G61" s="90"/>
      <c r="H61" s="88"/>
      <c r="I61" s="89"/>
      <c r="J61" s="89"/>
      <c r="K61" s="89"/>
      <c r="L61" s="90"/>
      <c r="M61" s="88"/>
      <c r="N61" s="89"/>
      <c r="O61" s="89"/>
      <c r="P61" s="89"/>
      <c r="Q61" s="90"/>
      <c r="R61" s="88"/>
      <c r="S61" s="89"/>
      <c r="T61" s="89"/>
      <c r="U61" s="89"/>
      <c r="V61" s="90"/>
      <c r="W61" s="88"/>
      <c r="X61" s="89"/>
      <c r="Y61" s="89"/>
      <c r="Z61" s="89"/>
      <c r="AA61" s="90"/>
      <c r="AB61" s="88"/>
      <c r="AC61" s="89"/>
      <c r="AD61" s="89"/>
      <c r="AE61" s="89"/>
      <c r="AF61" s="90"/>
      <c r="AG61" s="88"/>
      <c r="AH61" s="89"/>
      <c r="AI61" s="89"/>
      <c r="AJ61" s="89"/>
      <c r="AK61" s="90"/>
      <c r="AL61" s="88"/>
      <c r="AM61" s="89"/>
      <c r="AN61" s="89"/>
      <c r="AO61" s="89"/>
      <c r="AP61" s="90"/>
      <c r="AQ61" s="88"/>
      <c r="AR61" s="89"/>
      <c r="AS61" s="89"/>
      <c r="AT61" s="89"/>
      <c r="AU61" s="90"/>
    </row>
    <row r="62" spans="1:47" s="24" customFormat="1" ht="30" customHeight="1">
      <c r="A62" s="57"/>
      <c r="B62" s="58" t="str">
        <f>IF(Gebäudeportfolio!$B62="","",Gebäudeportfolio!B62)</f>
        <v/>
      </c>
      <c r="C62" s="88"/>
      <c r="D62" s="89"/>
      <c r="E62" s="89"/>
      <c r="F62" s="89"/>
      <c r="G62" s="90"/>
      <c r="H62" s="88"/>
      <c r="I62" s="89"/>
      <c r="J62" s="89"/>
      <c r="K62" s="89"/>
      <c r="L62" s="90"/>
      <c r="M62" s="88"/>
      <c r="N62" s="89"/>
      <c r="O62" s="89"/>
      <c r="P62" s="89"/>
      <c r="Q62" s="90"/>
      <c r="R62" s="88"/>
      <c r="S62" s="89"/>
      <c r="T62" s="89"/>
      <c r="U62" s="89"/>
      <c r="V62" s="90"/>
      <c r="W62" s="88"/>
      <c r="X62" s="89"/>
      <c r="Y62" s="89"/>
      <c r="Z62" s="89"/>
      <c r="AA62" s="90"/>
      <c r="AB62" s="88"/>
      <c r="AC62" s="89"/>
      <c r="AD62" s="89"/>
      <c r="AE62" s="89"/>
      <c r="AF62" s="90"/>
      <c r="AG62" s="88"/>
      <c r="AH62" s="89"/>
      <c r="AI62" s="89"/>
      <c r="AJ62" s="89"/>
      <c r="AK62" s="90"/>
      <c r="AL62" s="88"/>
      <c r="AM62" s="89"/>
      <c r="AN62" s="89"/>
      <c r="AO62" s="89"/>
      <c r="AP62" s="90"/>
      <c r="AQ62" s="88"/>
      <c r="AR62" s="89"/>
      <c r="AS62" s="89"/>
      <c r="AT62" s="89"/>
      <c r="AU62" s="90"/>
    </row>
    <row r="63" spans="1:47" s="24" customFormat="1" ht="30" customHeight="1">
      <c r="A63" s="57"/>
      <c r="B63" s="58" t="str">
        <f>IF(Gebäudeportfolio!$B63="","",Gebäudeportfolio!B63)</f>
        <v/>
      </c>
      <c r="C63" s="88"/>
      <c r="D63" s="89"/>
      <c r="E63" s="89"/>
      <c r="F63" s="89"/>
      <c r="G63" s="90"/>
      <c r="H63" s="88"/>
      <c r="I63" s="89"/>
      <c r="J63" s="89"/>
      <c r="K63" s="89"/>
      <c r="L63" s="90"/>
      <c r="M63" s="88"/>
      <c r="N63" s="89"/>
      <c r="O63" s="89"/>
      <c r="P63" s="89"/>
      <c r="Q63" s="90"/>
      <c r="R63" s="88"/>
      <c r="S63" s="89"/>
      <c r="T63" s="89"/>
      <c r="U63" s="89"/>
      <c r="V63" s="90"/>
      <c r="W63" s="88"/>
      <c r="X63" s="89"/>
      <c r="Y63" s="89"/>
      <c r="Z63" s="89"/>
      <c r="AA63" s="90"/>
      <c r="AB63" s="88"/>
      <c r="AC63" s="89"/>
      <c r="AD63" s="89"/>
      <c r="AE63" s="89"/>
      <c r="AF63" s="90"/>
      <c r="AG63" s="88"/>
      <c r="AH63" s="89"/>
      <c r="AI63" s="89"/>
      <c r="AJ63" s="89"/>
      <c r="AK63" s="90"/>
      <c r="AL63" s="88"/>
      <c r="AM63" s="89"/>
      <c r="AN63" s="89"/>
      <c r="AO63" s="89"/>
      <c r="AP63" s="90"/>
      <c r="AQ63" s="88"/>
      <c r="AR63" s="89"/>
      <c r="AS63" s="89"/>
      <c r="AT63" s="89"/>
      <c r="AU63" s="90"/>
    </row>
    <row r="64" spans="1:47" s="24" customFormat="1" ht="30" customHeight="1">
      <c r="A64" s="57"/>
      <c r="B64" s="58" t="str">
        <f>IF(Gebäudeportfolio!$B64="","",Gebäudeportfolio!B64)</f>
        <v/>
      </c>
      <c r="C64" s="88"/>
      <c r="D64" s="89"/>
      <c r="E64" s="89"/>
      <c r="F64" s="89"/>
      <c r="G64" s="90"/>
      <c r="H64" s="88"/>
      <c r="I64" s="89"/>
      <c r="J64" s="89"/>
      <c r="K64" s="89"/>
      <c r="L64" s="90"/>
      <c r="M64" s="88"/>
      <c r="N64" s="89"/>
      <c r="O64" s="89"/>
      <c r="P64" s="89"/>
      <c r="Q64" s="90"/>
      <c r="R64" s="88"/>
      <c r="S64" s="89"/>
      <c r="T64" s="89"/>
      <c r="U64" s="89"/>
      <c r="V64" s="90"/>
      <c r="W64" s="88"/>
      <c r="X64" s="89"/>
      <c r="Y64" s="89"/>
      <c r="Z64" s="89"/>
      <c r="AA64" s="90"/>
      <c r="AB64" s="88"/>
      <c r="AC64" s="89"/>
      <c r="AD64" s="89"/>
      <c r="AE64" s="89"/>
      <c r="AF64" s="90"/>
      <c r="AG64" s="88"/>
      <c r="AH64" s="89"/>
      <c r="AI64" s="89"/>
      <c r="AJ64" s="89"/>
      <c r="AK64" s="90"/>
      <c r="AL64" s="88"/>
      <c r="AM64" s="89"/>
      <c r="AN64" s="89"/>
      <c r="AO64" s="89"/>
      <c r="AP64" s="90"/>
      <c r="AQ64" s="88"/>
      <c r="AR64" s="89"/>
      <c r="AS64" s="89"/>
      <c r="AT64" s="89"/>
      <c r="AU64" s="90"/>
    </row>
    <row r="65" spans="1:47" s="24" customFormat="1" ht="30" customHeight="1">
      <c r="A65" s="57"/>
      <c r="B65" s="58" t="str">
        <f>IF(Gebäudeportfolio!$B65="","",Gebäudeportfolio!B65)</f>
        <v/>
      </c>
      <c r="C65" s="88"/>
      <c r="D65" s="89"/>
      <c r="E65" s="89"/>
      <c r="F65" s="89"/>
      <c r="G65" s="90"/>
      <c r="H65" s="88"/>
      <c r="I65" s="89"/>
      <c r="J65" s="89"/>
      <c r="K65" s="89"/>
      <c r="L65" s="90"/>
      <c r="M65" s="88"/>
      <c r="N65" s="89"/>
      <c r="O65" s="89"/>
      <c r="P65" s="89"/>
      <c r="Q65" s="90"/>
      <c r="R65" s="88"/>
      <c r="S65" s="89"/>
      <c r="T65" s="89"/>
      <c r="U65" s="89"/>
      <c r="V65" s="90"/>
      <c r="W65" s="88"/>
      <c r="X65" s="89"/>
      <c r="Y65" s="89"/>
      <c r="Z65" s="89"/>
      <c r="AA65" s="90"/>
      <c r="AB65" s="88"/>
      <c r="AC65" s="89"/>
      <c r="AD65" s="89"/>
      <c r="AE65" s="89"/>
      <c r="AF65" s="90"/>
      <c r="AG65" s="88"/>
      <c r="AH65" s="89"/>
      <c r="AI65" s="89"/>
      <c r="AJ65" s="89"/>
      <c r="AK65" s="90"/>
      <c r="AL65" s="88"/>
      <c r="AM65" s="89"/>
      <c r="AN65" s="89"/>
      <c r="AO65" s="89"/>
      <c r="AP65" s="90"/>
      <c r="AQ65" s="88"/>
      <c r="AR65" s="89"/>
      <c r="AS65" s="89"/>
      <c r="AT65" s="89"/>
      <c r="AU65" s="90"/>
    </row>
    <row r="66" spans="1:47" s="24" customFormat="1" ht="30" customHeight="1">
      <c r="A66" s="57"/>
      <c r="B66" s="58" t="str">
        <f>IF(Gebäudeportfolio!$B66="","",Gebäudeportfolio!B66)</f>
        <v/>
      </c>
      <c r="C66" s="88"/>
      <c r="D66" s="89"/>
      <c r="E66" s="89"/>
      <c r="F66" s="89"/>
      <c r="G66" s="90"/>
      <c r="H66" s="88"/>
      <c r="I66" s="89"/>
      <c r="J66" s="89"/>
      <c r="K66" s="89"/>
      <c r="L66" s="90"/>
      <c r="M66" s="88"/>
      <c r="N66" s="89"/>
      <c r="O66" s="89"/>
      <c r="P66" s="89"/>
      <c r="Q66" s="90"/>
      <c r="R66" s="88"/>
      <c r="S66" s="89"/>
      <c r="T66" s="89"/>
      <c r="U66" s="89"/>
      <c r="V66" s="90"/>
      <c r="W66" s="88"/>
      <c r="X66" s="89"/>
      <c r="Y66" s="89"/>
      <c r="Z66" s="89"/>
      <c r="AA66" s="90"/>
      <c r="AB66" s="88"/>
      <c r="AC66" s="89"/>
      <c r="AD66" s="89"/>
      <c r="AE66" s="89"/>
      <c r="AF66" s="90"/>
      <c r="AG66" s="88"/>
      <c r="AH66" s="89"/>
      <c r="AI66" s="89"/>
      <c r="AJ66" s="89"/>
      <c r="AK66" s="90"/>
      <c r="AL66" s="88"/>
      <c r="AM66" s="89"/>
      <c r="AN66" s="89"/>
      <c r="AO66" s="89"/>
      <c r="AP66" s="90"/>
      <c r="AQ66" s="88"/>
      <c r="AR66" s="89"/>
      <c r="AS66" s="89"/>
      <c r="AT66" s="89"/>
      <c r="AU66" s="90"/>
    </row>
    <row r="67" spans="1:47" s="24" customFormat="1" ht="30" customHeight="1">
      <c r="A67" s="57"/>
      <c r="B67" s="58" t="str">
        <f>IF(Gebäudeportfolio!$B67="","",Gebäudeportfolio!B67)</f>
        <v/>
      </c>
      <c r="C67" s="88"/>
      <c r="D67" s="89"/>
      <c r="E67" s="89"/>
      <c r="F67" s="89"/>
      <c r="G67" s="90"/>
      <c r="H67" s="88"/>
      <c r="I67" s="89"/>
      <c r="J67" s="89"/>
      <c r="K67" s="89"/>
      <c r="L67" s="90"/>
      <c r="M67" s="88"/>
      <c r="N67" s="89"/>
      <c r="O67" s="89"/>
      <c r="P67" s="89"/>
      <c r="Q67" s="90"/>
      <c r="R67" s="88"/>
      <c r="S67" s="89"/>
      <c r="T67" s="89"/>
      <c r="U67" s="89"/>
      <c r="V67" s="90"/>
      <c r="W67" s="88"/>
      <c r="X67" s="89"/>
      <c r="Y67" s="89"/>
      <c r="Z67" s="89"/>
      <c r="AA67" s="90"/>
      <c r="AB67" s="88"/>
      <c r="AC67" s="89"/>
      <c r="AD67" s="89"/>
      <c r="AE67" s="89"/>
      <c r="AF67" s="90"/>
      <c r="AG67" s="88"/>
      <c r="AH67" s="89"/>
      <c r="AI67" s="89"/>
      <c r="AJ67" s="89"/>
      <c r="AK67" s="90"/>
      <c r="AL67" s="88"/>
      <c r="AM67" s="89"/>
      <c r="AN67" s="89"/>
      <c r="AO67" s="89"/>
      <c r="AP67" s="90"/>
      <c r="AQ67" s="88"/>
      <c r="AR67" s="89"/>
      <c r="AS67" s="89"/>
      <c r="AT67" s="89"/>
      <c r="AU67" s="90"/>
    </row>
    <row r="68" spans="1:47" s="24" customFormat="1" ht="30" customHeight="1">
      <c r="A68" s="57"/>
      <c r="B68" s="58" t="str">
        <f>IF(Gebäudeportfolio!$B68="","",Gebäudeportfolio!B68)</f>
        <v/>
      </c>
      <c r="C68" s="88"/>
      <c r="D68" s="89"/>
      <c r="E68" s="89"/>
      <c r="F68" s="89"/>
      <c r="G68" s="90"/>
      <c r="H68" s="88"/>
      <c r="I68" s="89"/>
      <c r="J68" s="89"/>
      <c r="K68" s="89"/>
      <c r="L68" s="90"/>
      <c r="M68" s="88"/>
      <c r="N68" s="89"/>
      <c r="O68" s="89"/>
      <c r="P68" s="89"/>
      <c r="Q68" s="90"/>
      <c r="R68" s="88"/>
      <c r="S68" s="89"/>
      <c r="T68" s="89"/>
      <c r="U68" s="89"/>
      <c r="V68" s="90"/>
      <c r="W68" s="88"/>
      <c r="X68" s="89"/>
      <c r="Y68" s="89"/>
      <c r="Z68" s="89"/>
      <c r="AA68" s="90"/>
      <c r="AB68" s="88"/>
      <c r="AC68" s="89"/>
      <c r="AD68" s="89"/>
      <c r="AE68" s="89"/>
      <c r="AF68" s="90"/>
      <c r="AG68" s="88"/>
      <c r="AH68" s="89"/>
      <c r="AI68" s="89"/>
      <c r="AJ68" s="89"/>
      <c r="AK68" s="90"/>
      <c r="AL68" s="88"/>
      <c r="AM68" s="89"/>
      <c r="AN68" s="89"/>
      <c r="AO68" s="89"/>
      <c r="AP68" s="90"/>
      <c r="AQ68" s="88"/>
      <c r="AR68" s="89"/>
      <c r="AS68" s="89"/>
      <c r="AT68" s="89"/>
      <c r="AU68" s="90"/>
    </row>
    <row r="69" spans="1:47" s="24" customFormat="1" ht="30" customHeight="1">
      <c r="A69" s="57"/>
      <c r="B69" s="58" t="str">
        <f>IF(Gebäudeportfolio!$B69="","",Gebäudeportfolio!B69)</f>
        <v/>
      </c>
      <c r="C69" s="88"/>
      <c r="D69" s="89"/>
      <c r="E69" s="89"/>
      <c r="F69" s="89"/>
      <c r="G69" s="90"/>
      <c r="H69" s="88"/>
      <c r="I69" s="89"/>
      <c r="J69" s="89"/>
      <c r="K69" s="89"/>
      <c r="L69" s="90"/>
      <c r="M69" s="88"/>
      <c r="N69" s="89"/>
      <c r="O69" s="89"/>
      <c r="P69" s="89"/>
      <c r="Q69" s="90"/>
      <c r="R69" s="88"/>
      <c r="S69" s="89"/>
      <c r="T69" s="89"/>
      <c r="U69" s="89"/>
      <c r="V69" s="90"/>
      <c r="W69" s="88"/>
      <c r="X69" s="89"/>
      <c r="Y69" s="89"/>
      <c r="Z69" s="89"/>
      <c r="AA69" s="90"/>
      <c r="AB69" s="88"/>
      <c r="AC69" s="89"/>
      <c r="AD69" s="89"/>
      <c r="AE69" s="89"/>
      <c r="AF69" s="90"/>
      <c r="AG69" s="88"/>
      <c r="AH69" s="89"/>
      <c r="AI69" s="89"/>
      <c r="AJ69" s="89"/>
      <c r="AK69" s="90"/>
      <c r="AL69" s="88"/>
      <c r="AM69" s="89"/>
      <c r="AN69" s="89"/>
      <c r="AO69" s="89"/>
      <c r="AP69" s="90"/>
      <c r="AQ69" s="88"/>
      <c r="AR69" s="89"/>
      <c r="AS69" s="89"/>
      <c r="AT69" s="89"/>
      <c r="AU69" s="90"/>
    </row>
    <row r="70" spans="1:47" s="24" customFormat="1" ht="30" customHeight="1">
      <c r="A70" s="57"/>
      <c r="B70" s="58" t="str">
        <f>IF(Gebäudeportfolio!$B70="","",Gebäudeportfolio!B70)</f>
        <v/>
      </c>
      <c r="C70" s="88"/>
      <c r="D70" s="89"/>
      <c r="E70" s="89"/>
      <c r="F70" s="89"/>
      <c r="G70" s="90"/>
      <c r="H70" s="88"/>
      <c r="I70" s="89"/>
      <c r="J70" s="89"/>
      <c r="K70" s="89"/>
      <c r="L70" s="90"/>
      <c r="M70" s="88"/>
      <c r="N70" s="89"/>
      <c r="O70" s="89"/>
      <c r="P70" s="89"/>
      <c r="Q70" s="90"/>
      <c r="R70" s="88"/>
      <c r="S70" s="89"/>
      <c r="T70" s="89"/>
      <c r="U70" s="89"/>
      <c r="V70" s="90"/>
      <c r="W70" s="88"/>
      <c r="X70" s="89"/>
      <c r="Y70" s="89"/>
      <c r="Z70" s="89"/>
      <c r="AA70" s="90"/>
      <c r="AB70" s="88"/>
      <c r="AC70" s="89"/>
      <c r="AD70" s="89"/>
      <c r="AE70" s="89"/>
      <c r="AF70" s="90"/>
      <c r="AG70" s="88"/>
      <c r="AH70" s="89"/>
      <c r="AI70" s="89"/>
      <c r="AJ70" s="89"/>
      <c r="AK70" s="90"/>
      <c r="AL70" s="88"/>
      <c r="AM70" s="89"/>
      <c r="AN70" s="89"/>
      <c r="AO70" s="89"/>
      <c r="AP70" s="90"/>
      <c r="AQ70" s="88"/>
      <c r="AR70" s="89"/>
      <c r="AS70" s="89"/>
      <c r="AT70" s="89"/>
      <c r="AU70" s="90"/>
    </row>
    <row r="71" spans="1:47" s="24" customFormat="1" ht="30" customHeight="1">
      <c r="A71" s="57"/>
      <c r="B71" s="58" t="str">
        <f>IF(Gebäudeportfolio!$B71="","",Gebäudeportfolio!B71)</f>
        <v/>
      </c>
      <c r="C71" s="88"/>
      <c r="D71" s="89"/>
      <c r="E71" s="89"/>
      <c r="F71" s="89"/>
      <c r="G71" s="90"/>
      <c r="H71" s="88"/>
      <c r="I71" s="89"/>
      <c r="J71" s="89"/>
      <c r="K71" s="89"/>
      <c r="L71" s="90"/>
      <c r="M71" s="88"/>
      <c r="N71" s="89"/>
      <c r="O71" s="89"/>
      <c r="P71" s="89"/>
      <c r="Q71" s="90"/>
      <c r="R71" s="88"/>
      <c r="S71" s="89"/>
      <c r="T71" s="89"/>
      <c r="U71" s="89"/>
      <c r="V71" s="90"/>
      <c r="W71" s="88"/>
      <c r="X71" s="89"/>
      <c r="Y71" s="89"/>
      <c r="Z71" s="89"/>
      <c r="AA71" s="90"/>
      <c r="AB71" s="88"/>
      <c r="AC71" s="89"/>
      <c r="AD71" s="89"/>
      <c r="AE71" s="89"/>
      <c r="AF71" s="90"/>
      <c r="AG71" s="88"/>
      <c r="AH71" s="89"/>
      <c r="AI71" s="89"/>
      <c r="AJ71" s="89"/>
      <c r="AK71" s="90"/>
      <c r="AL71" s="88"/>
      <c r="AM71" s="89"/>
      <c r="AN71" s="89"/>
      <c r="AO71" s="89"/>
      <c r="AP71" s="90"/>
      <c r="AQ71" s="88"/>
      <c r="AR71" s="89"/>
      <c r="AS71" s="89"/>
      <c r="AT71" s="89"/>
      <c r="AU71" s="90"/>
    </row>
    <row r="72" spans="1:47" s="24" customFormat="1" ht="30" customHeight="1">
      <c r="A72" s="57"/>
      <c r="B72" s="58" t="str">
        <f>IF(Gebäudeportfolio!$B72="","",Gebäudeportfolio!B72)</f>
        <v/>
      </c>
      <c r="C72" s="88"/>
      <c r="D72" s="89"/>
      <c r="E72" s="89"/>
      <c r="F72" s="89"/>
      <c r="G72" s="90"/>
      <c r="H72" s="88"/>
      <c r="I72" s="89"/>
      <c r="J72" s="89"/>
      <c r="K72" s="89"/>
      <c r="L72" s="90"/>
      <c r="M72" s="88"/>
      <c r="N72" s="89"/>
      <c r="O72" s="89"/>
      <c r="P72" s="89"/>
      <c r="Q72" s="90"/>
      <c r="R72" s="88"/>
      <c r="S72" s="89"/>
      <c r="T72" s="89"/>
      <c r="U72" s="89"/>
      <c r="V72" s="90"/>
      <c r="W72" s="88"/>
      <c r="X72" s="89"/>
      <c r="Y72" s="89"/>
      <c r="Z72" s="89"/>
      <c r="AA72" s="90"/>
      <c r="AB72" s="88"/>
      <c r="AC72" s="89"/>
      <c r="AD72" s="89"/>
      <c r="AE72" s="89"/>
      <c r="AF72" s="90"/>
      <c r="AG72" s="88"/>
      <c r="AH72" s="89"/>
      <c r="AI72" s="89"/>
      <c r="AJ72" s="89"/>
      <c r="AK72" s="90"/>
      <c r="AL72" s="88"/>
      <c r="AM72" s="89"/>
      <c r="AN72" s="89"/>
      <c r="AO72" s="89"/>
      <c r="AP72" s="90"/>
      <c r="AQ72" s="88"/>
      <c r="AR72" s="89"/>
      <c r="AS72" s="89"/>
      <c r="AT72" s="89"/>
      <c r="AU72" s="90"/>
    </row>
    <row r="73" spans="1:47" s="24" customFormat="1" ht="30" customHeight="1">
      <c r="A73" s="57"/>
      <c r="B73" s="58" t="str">
        <f>IF(Gebäudeportfolio!$B73="","",Gebäudeportfolio!B73)</f>
        <v/>
      </c>
      <c r="C73" s="88"/>
      <c r="D73" s="89"/>
      <c r="E73" s="89"/>
      <c r="F73" s="89"/>
      <c r="G73" s="90"/>
      <c r="H73" s="88"/>
      <c r="I73" s="89"/>
      <c r="J73" s="89"/>
      <c r="K73" s="89"/>
      <c r="L73" s="90"/>
      <c r="M73" s="88"/>
      <c r="N73" s="89"/>
      <c r="O73" s="89"/>
      <c r="P73" s="89"/>
      <c r="Q73" s="90"/>
      <c r="R73" s="88"/>
      <c r="S73" s="89"/>
      <c r="T73" s="89"/>
      <c r="U73" s="89"/>
      <c r="V73" s="90"/>
      <c r="W73" s="88"/>
      <c r="X73" s="89"/>
      <c r="Y73" s="89"/>
      <c r="Z73" s="89"/>
      <c r="AA73" s="90"/>
      <c r="AB73" s="88"/>
      <c r="AC73" s="89"/>
      <c r="AD73" s="89"/>
      <c r="AE73" s="89"/>
      <c r="AF73" s="90"/>
      <c r="AG73" s="88"/>
      <c r="AH73" s="89"/>
      <c r="AI73" s="89"/>
      <c r="AJ73" s="89"/>
      <c r="AK73" s="90"/>
      <c r="AL73" s="88"/>
      <c r="AM73" s="89"/>
      <c r="AN73" s="89"/>
      <c r="AO73" s="89"/>
      <c r="AP73" s="90"/>
      <c r="AQ73" s="88"/>
      <c r="AR73" s="89"/>
      <c r="AS73" s="89"/>
      <c r="AT73" s="89"/>
      <c r="AU73" s="90"/>
    </row>
    <row r="74" spans="1:47" s="24" customFormat="1" ht="30" customHeight="1">
      <c r="A74" s="57"/>
      <c r="B74" s="58" t="str">
        <f>IF(Gebäudeportfolio!$B74="","",Gebäudeportfolio!B74)</f>
        <v/>
      </c>
      <c r="C74" s="88"/>
      <c r="D74" s="89"/>
      <c r="E74" s="89"/>
      <c r="F74" s="89"/>
      <c r="G74" s="90"/>
      <c r="H74" s="88"/>
      <c r="I74" s="89"/>
      <c r="J74" s="89"/>
      <c r="K74" s="89"/>
      <c r="L74" s="90"/>
      <c r="M74" s="88"/>
      <c r="N74" s="89"/>
      <c r="O74" s="89"/>
      <c r="P74" s="89"/>
      <c r="Q74" s="90"/>
      <c r="R74" s="88"/>
      <c r="S74" s="89"/>
      <c r="T74" s="89"/>
      <c r="U74" s="89"/>
      <c r="V74" s="90"/>
      <c r="W74" s="88"/>
      <c r="X74" s="89"/>
      <c r="Y74" s="89"/>
      <c r="Z74" s="89"/>
      <c r="AA74" s="90"/>
      <c r="AB74" s="88"/>
      <c r="AC74" s="89"/>
      <c r="AD74" s="89"/>
      <c r="AE74" s="89"/>
      <c r="AF74" s="90"/>
      <c r="AG74" s="88"/>
      <c r="AH74" s="89"/>
      <c r="AI74" s="89"/>
      <c r="AJ74" s="89"/>
      <c r="AK74" s="90"/>
      <c r="AL74" s="88"/>
      <c r="AM74" s="89"/>
      <c r="AN74" s="89"/>
      <c r="AO74" s="89"/>
      <c r="AP74" s="90"/>
      <c r="AQ74" s="88"/>
      <c r="AR74" s="89"/>
      <c r="AS74" s="89"/>
      <c r="AT74" s="89"/>
      <c r="AU74" s="90"/>
    </row>
    <row r="75" spans="1:47" s="24" customFormat="1" ht="30" customHeight="1">
      <c r="A75" s="57"/>
      <c r="B75" s="58" t="str">
        <f>IF(Gebäudeportfolio!$B75="","",Gebäudeportfolio!B75)</f>
        <v/>
      </c>
      <c r="C75" s="88"/>
      <c r="D75" s="89"/>
      <c r="E75" s="89"/>
      <c r="F75" s="89"/>
      <c r="G75" s="90"/>
      <c r="H75" s="88"/>
      <c r="I75" s="89"/>
      <c r="J75" s="89"/>
      <c r="K75" s="89"/>
      <c r="L75" s="90"/>
      <c r="M75" s="88"/>
      <c r="N75" s="89"/>
      <c r="O75" s="89"/>
      <c r="P75" s="89"/>
      <c r="Q75" s="90"/>
      <c r="R75" s="88"/>
      <c r="S75" s="89"/>
      <c r="T75" s="89"/>
      <c r="U75" s="89"/>
      <c r="V75" s="90"/>
      <c r="W75" s="88"/>
      <c r="X75" s="89"/>
      <c r="Y75" s="89"/>
      <c r="Z75" s="89"/>
      <c r="AA75" s="90"/>
      <c r="AB75" s="88"/>
      <c r="AC75" s="89"/>
      <c r="AD75" s="89"/>
      <c r="AE75" s="89"/>
      <c r="AF75" s="90"/>
      <c r="AG75" s="88"/>
      <c r="AH75" s="89"/>
      <c r="AI75" s="89"/>
      <c r="AJ75" s="89"/>
      <c r="AK75" s="90"/>
      <c r="AL75" s="88"/>
      <c r="AM75" s="89"/>
      <c r="AN75" s="89"/>
      <c r="AO75" s="89"/>
      <c r="AP75" s="90"/>
      <c r="AQ75" s="88"/>
      <c r="AR75" s="89"/>
      <c r="AS75" s="89"/>
      <c r="AT75" s="89"/>
      <c r="AU75" s="90"/>
    </row>
    <row r="76" spans="1:47" s="24" customFormat="1" ht="30" customHeight="1">
      <c r="A76" s="57"/>
      <c r="B76" s="58" t="str">
        <f>IF(Gebäudeportfolio!$B76="","",Gebäudeportfolio!B76)</f>
        <v/>
      </c>
      <c r="C76" s="88"/>
      <c r="D76" s="89"/>
      <c r="E76" s="89"/>
      <c r="F76" s="89"/>
      <c r="G76" s="90"/>
      <c r="H76" s="88"/>
      <c r="I76" s="89"/>
      <c r="J76" s="89"/>
      <c r="K76" s="89"/>
      <c r="L76" s="90"/>
      <c r="M76" s="88"/>
      <c r="N76" s="89"/>
      <c r="O76" s="89"/>
      <c r="P76" s="89"/>
      <c r="Q76" s="90"/>
      <c r="R76" s="88"/>
      <c r="S76" s="89"/>
      <c r="T76" s="89"/>
      <c r="U76" s="89"/>
      <c r="V76" s="90"/>
      <c r="W76" s="88"/>
      <c r="X76" s="89"/>
      <c r="Y76" s="89"/>
      <c r="Z76" s="89"/>
      <c r="AA76" s="90"/>
      <c r="AB76" s="88"/>
      <c r="AC76" s="89"/>
      <c r="AD76" s="89"/>
      <c r="AE76" s="89"/>
      <c r="AF76" s="90"/>
      <c r="AG76" s="88"/>
      <c r="AH76" s="89"/>
      <c r="AI76" s="89"/>
      <c r="AJ76" s="89"/>
      <c r="AK76" s="90"/>
      <c r="AL76" s="88"/>
      <c r="AM76" s="89"/>
      <c r="AN76" s="89"/>
      <c r="AO76" s="89"/>
      <c r="AP76" s="90"/>
      <c r="AQ76" s="88"/>
      <c r="AR76" s="89"/>
      <c r="AS76" s="89"/>
      <c r="AT76" s="89"/>
      <c r="AU76" s="90"/>
    </row>
    <row r="77" spans="1:47" s="24" customFormat="1" ht="30" customHeight="1">
      <c r="A77" s="57"/>
      <c r="B77" s="58" t="str">
        <f>IF(Gebäudeportfolio!$B77="","",Gebäudeportfolio!B77)</f>
        <v/>
      </c>
      <c r="C77" s="88"/>
      <c r="D77" s="89"/>
      <c r="E77" s="89"/>
      <c r="F77" s="89"/>
      <c r="G77" s="90"/>
      <c r="H77" s="88"/>
      <c r="I77" s="89"/>
      <c r="J77" s="89"/>
      <c r="K77" s="89"/>
      <c r="L77" s="90"/>
      <c r="M77" s="88"/>
      <c r="N77" s="89"/>
      <c r="O77" s="89"/>
      <c r="P77" s="89"/>
      <c r="Q77" s="90"/>
      <c r="R77" s="88"/>
      <c r="S77" s="89"/>
      <c r="T77" s="89"/>
      <c r="U77" s="89"/>
      <c r="V77" s="90"/>
      <c r="W77" s="88"/>
      <c r="X77" s="89"/>
      <c r="Y77" s="89"/>
      <c r="Z77" s="89"/>
      <c r="AA77" s="90"/>
      <c r="AB77" s="88"/>
      <c r="AC77" s="89"/>
      <c r="AD77" s="89"/>
      <c r="AE77" s="89"/>
      <c r="AF77" s="90"/>
      <c r="AG77" s="88"/>
      <c r="AH77" s="89"/>
      <c r="AI77" s="89"/>
      <c r="AJ77" s="89"/>
      <c r="AK77" s="90"/>
      <c r="AL77" s="88"/>
      <c r="AM77" s="89"/>
      <c r="AN77" s="89"/>
      <c r="AO77" s="89"/>
      <c r="AP77" s="90"/>
      <c r="AQ77" s="88"/>
      <c r="AR77" s="89"/>
      <c r="AS77" s="89"/>
      <c r="AT77" s="89"/>
      <c r="AU77" s="90"/>
    </row>
    <row r="78" spans="1:47" s="24" customFormat="1" ht="30" customHeight="1">
      <c r="A78" s="57"/>
      <c r="B78" s="58" t="str">
        <f>IF(Gebäudeportfolio!$B78="","",Gebäudeportfolio!B78)</f>
        <v/>
      </c>
      <c r="C78" s="88"/>
      <c r="D78" s="89"/>
      <c r="E78" s="89"/>
      <c r="F78" s="89"/>
      <c r="G78" s="90"/>
      <c r="H78" s="88"/>
      <c r="I78" s="89"/>
      <c r="J78" s="89"/>
      <c r="K78" s="89"/>
      <c r="L78" s="90"/>
      <c r="M78" s="88"/>
      <c r="N78" s="89"/>
      <c r="O78" s="89"/>
      <c r="P78" s="89"/>
      <c r="Q78" s="90"/>
      <c r="R78" s="88"/>
      <c r="S78" s="89"/>
      <c r="T78" s="89"/>
      <c r="U78" s="89"/>
      <c r="V78" s="90"/>
      <c r="W78" s="88"/>
      <c r="X78" s="89"/>
      <c r="Y78" s="89"/>
      <c r="Z78" s="89"/>
      <c r="AA78" s="90"/>
      <c r="AB78" s="88"/>
      <c r="AC78" s="89"/>
      <c r="AD78" s="89"/>
      <c r="AE78" s="89"/>
      <c r="AF78" s="90"/>
      <c r="AG78" s="88"/>
      <c r="AH78" s="89"/>
      <c r="AI78" s="89"/>
      <c r="AJ78" s="89"/>
      <c r="AK78" s="90"/>
      <c r="AL78" s="88"/>
      <c r="AM78" s="89"/>
      <c r="AN78" s="89"/>
      <c r="AO78" s="89"/>
      <c r="AP78" s="90"/>
      <c r="AQ78" s="88"/>
      <c r="AR78" s="89"/>
      <c r="AS78" s="89"/>
      <c r="AT78" s="89"/>
      <c r="AU78" s="90"/>
    </row>
    <row r="79" spans="1:47" s="24" customFormat="1" ht="30" customHeight="1">
      <c r="A79" s="57"/>
      <c r="B79" s="58" t="str">
        <f>IF(Gebäudeportfolio!$B79="","",Gebäudeportfolio!B79)</f>
        <v/>
      </c>
      <c r="C79" s="88"/>
      <c r="D79" s="89"/>
      <c r="E79" s="89"/>
      <c r="F79" s="89"/>
      <c r="G79" s="90"/>
      <c r="H79" s="88"/>
      <c r="I79" s="89"/>
      <c r="J79" s="89"/>
      <c r="K79" s="89"/>
      <c r="L79" s="90"/>
      <c r="M79" s="88"/>
      <c r="N79" s="89"/>
      <c r="O79" s="89"/>
      <c r="P79" s="89"/>
      <c r="Q79" s="90"/>
      <c r="R79" s="88"/>
      <c r="S79" s="89"/>
      <c r="T79" s="89"/>
      <c r="U79" s="89"/>
      <c r="V79" s="90"/>
      <c r="W79" s="88"/>
      <c r="X79" s="89"/>
      <c r="Y79" s="89"/>
      <c r="Z79" s="89"/>
      <c r="AA79" s="90"/>
      <c r="AB79" s="88"/>
      <c r="AC79" s="89"/>
      <c r="AD79" s="89"/>
      <c r="AE79" s="89"/>
      <c r="AF79" s="90"/>
      <c r="AG79" s="88"/>
      <c r="AH79" s="89"/>
      <c r="AI79" s="89"/>
      <c r="AJ79" s="89"/>
      <c r="AK79" s="90"/>
      <c r="AL79" s="88"/>
      <c r="AM79" s="89"/>
      <c r="AN79" s="89"/>
      <c r="AO79" s="89"/>
      <c r="AP79" s="90"/>
      <c r="AQ79" s="88"/>
      <c r="AR79" s="89"/>
      <c r="AS79" s="89"/>
      <c r="AT79" s="89"/>
      <c r="AU79" s="90"/>
    </row>
    <row r="80" spans="1:47" s="24" customFormat="1" ht="30" customHeight="1">
      <c r="A80" s="57"/>
      <c r="B80" s="58" t="str">
        <f>IF(Gebäudeportfolio!$B80="","",Gebäudeportfolio!B80)</f>
        <v/>
      </c>
      <c r="C80" s="88"/>
      <c r="D80" s="89"/>
      <c r="E80" s="89"/>
      <c r="F80" s="89"/>
      <c r="G80" s="90"/>
      <c r="H80" s="88"/>
      <c r="I80" s="89"/>
      <c r="J80" s="89"/>
      <c r="K80" s="89"/>
      <c r="L80" s="90"/>
      <c r="M80" s="88"/>
      <c r="N80" s="89"/>
      <c r="O80" s="89"/>
      <c r="P80" s="89"/>
      <c r="Q80" s="90"/>
      <c r="R80" s="88"/>
      <c r="S80" s="89"/>
      <c r="T80" s="89"/>
      <c r="U80" s="89"/>
      <c r="V80" s="90"/>
      <c r="W80" s="88"/>
      <c r="X80" s="89"/>
      <c r="Y80" s="89"/>
      <c r="Z80" s="89"/>
      <c r="AA80" s="90"/>
      <c r="AB80" s="88"/>
      <c r="AC80" s="89"/>
      <c r="AD80" s="89"/>
      <c r="AE80" s="89"/>
      <c r="AF80" s="90"/>
      <c r="AG80" s="88"/>
      <c r="AH80" s="89"/>
      <c r="AI80" s="89"/>
      <c r="AJ80" s="89"/>
      <c r="AK80" s="90"/>
      <c r="AL80" s="88"/>
      <c r="AM80" s="89"/>
      <c r="AN80" s="89"/>
      <c r="AO80" s="89"/>
      <c r="AP80" s="90"/>
      <c r="AQ80" s="88"/>
      <c r="AR80" s="89"/>
      <c r="AS80" s="89"/>
      <c r="AT80" s="89"/>
      <c r="AU80" s="90"/>
    </row>
    <row r="81" spans="1:47" s="24" customFormat="1" ht="30" customHeight="1">
      <c r="A81" s="57"/>
      <c r="B81" s="58" t="str">
        <f>IF(Gebäudeportfolio!$B81="","",Gebäudeportfolio!B81)</f>
        <v/>
      </c>
      <c r="C81" s="88"/>
      <c r="D81" s="89"/>
      <c r="E81" s="89"/>
      <c r="F81" s="89"/>
      <c r="G81" s="90"/>
      <c r="H81" s="88"/>
      <c r="I81" s="89"/>
      <c r="J81" s="89"/>
      <c r="K81" s="89"/>
      <c r="L81" s="90"/>
      <c r="M81" s="88"/>
      <c r="N81" s="89"/>
      <c r="O81" s="89"/>
      <c r="P81" s="89"/>
      <c r="Q81" s="90"/>
      <c r="R81" s="88"/>
      <c r="S81" s="89"/>
      <c r="T81" s="89"/>
      <c r="U81" s="89"/>
      <c r="V81" s="90"/>
      <c r="W81" s="88"/>
      <c r="X81" s="89"/>
      <c r="Y81" s="89"/>
      <c r="Z81" s="89"/>
      <c r="AA81" s="90"/>
      <c r="AB81" s="88"/>
      <c r="AC81" s="89"/>
      <c r="AD81" s="89"/>
      <c r="AE81" s="89"/>
      <c r="AF81" s="90"/>
      <c r="AG81" s="88"/>
      <c r="AH81" s="89"/>
      <c r="AI81" s="89"/>
      <c r="AJ81" s="89"/>
      <c r="AK81" s="90"/>
      <c r="AL81" s="88"/>
      <c r="AM81" s="89"/>
      <c r="AN81" s="89"/>
      <c r="AO81" s="89"/>
      <c r="AP81" s="90"/>
      <c r="AQ81" s="88"/>
      <c r="AR81" s="89"/>
      <c r="AS81" s="89"/>
      <c r="AT81" s="89"/>
      <c r="AU81" s="90"/>
    </row>
    <row r="82" spans="1:47" s="24" customFormat="1" ht="30" customHeight="1">
      <c r="A82" s="57"/>
      <c r="B82" s="58" t="str">
        <f>IF(Gebäudeportfolio!$B82="","",Gebäudeportfolio!B82)</f>
        <v/>
      </c>
      <c r="C82" s="88"/>
      <c r="D82" s="89"/>
      <c r="E82" s="89"/>
      <c r="F82" s="89"/>
      <c r="G82" s="90"/>
      <c r="H82" s="88"/>
      <c r="I82" s="89"/>
      <c r="J82" s="89"/>
      <c r="K82" s="89"/>
      <c r="L82" s="90"/>
      <c r="M82" s="88"/>
      <c r="N82" s="89"/>
      <c r="O82" s="89"/>
      <c r="P82" s="89"/>
      <c r="Q82" s="90"/>
      <c r="R82" s="88"/>
      <c r="S82" s="89"/>
      <c r="T82" s="89"/>
      <c r="U82" s="89"/>
      <c r="V82" s="90"/>
      <c r="W82" s="88"/>
      <c r="X82" s="89"/>
      <c r="Y82" s="89"/>
      <c r="Z82" s="89"/>
      <c r="AA82" s="90"/>
      <c r="AB82" s="88"/>
      <c r="AC82" s="89"/>
      <c r="AD82" s="89"/>
      <c r="AE82" s="89"/>
      <c r="AF82" s="90"/>
      <c r="AG82" s="88"/>
      <c r="AH82" s="89"/>
      <c r="AI82" s="89"/>
      <c r="AJ82" s="89"/>
      <c r="AK82" s="90"/>
      <c r="AL82" s="88"/>
      <c r="AM82" s="89"/>
      <c r="AN82" s="89"/>
      <c r="AO82" s="89"/>
      <c r="AP82" s="90"/>
      <c r="AQ82" s="88"/>
      <c r="AR82" s="89"/>
      <c r="AS82" s="89"/>
      <c r="AT82" s="89"/>
      <c r="AU82" s="90"/>
    </row>
    <row r="83" spans="1:47" s="24" customFormat="1" ht="30" customHeight="1">
      <c r="A83" s="57"/>
      <c r="B83" s="58" t="str">
        <f>IF(Gebäudeportfolio!$B83="","",Gebäudeportfolio!B83)</f>
        <v/>
      </c>
      <c r="C83" s="88"/>
      <c r="D83" s="89"/>
      <c r="E83" s="89"/>
      <c r="F83" s="89"/>
      <c r="G83" s="90"/>
      <c r="H83" s="88"/>
      <c r="I83" s="89"/>
      <c r="J83" s="89"/>
      <c r="K83" s="89"/>
      <c r="L83" s="90"/>
      <c r="M83" s="88"/>
      <c r="N83" s="89"/>
      <c r="O83" s="89"/>
      <c r="P83" s="89"/>
      <c r="Q83" s="90"/>
      <c r="R83" s="88"/>
      <c r="S83" s="89"/>
      <c r="T83" s="89"/>
      <c r="U83" s="89"/>
      <c r="V83" s="90"/>
      <c r="W83" s="88"/>
      <c r="X83" s="89"/>
      <c r="Y83" s="89"/>
      <c r="Z83" s="89"/>
      <c r="AA83" s="90"/>
      <c r="AB83" s="88"/>
      <c r="AC83" s="89"/>
      <c r="AD83" s="89"/>
      <c r="AE83" s="89"/>
      <c r="AF83" s="90"/>
      <c r="AG83" s="88"/>
      <c r="AH83" s="89"/>
      <c r="AI83" s="89"/>
      <c r="AJ83" s="89"/>
      <c r="AK83" s="90"/>
      <c r="AL83" s="88"/>
      <c r="AM83" s="89"/>
      <c r="AN83" s="89"/>
      <c r="AO83" s="89"/>
      <c r="AP83" s="90"/>
      <c r="AQ83" s="88"/>
      <c r="AR83" s="89"/>
      <c r="AS83" s="89"/>
      <c r="AT83" s="89"/>
      <c r="AU83" s="90"/>
    </row>
    <row r="84" spans="1:47" s="24" customFormat="1" ht="30" customHeight="1">
      <c r="A84" s="57"/>
      <c r="B84" s="58" t="str">
        <f>IF(Gebäudeportfolio!$B84="","",Gebäudeportfolio!B84)</f>
        <v/>
      </c>
      <c r="C84" s="88"/>
      <c r="D84" s="89"/>
      <c r="E84" s="89"/>
      <c r="F84" s="89"/>
      <c r="G84" s="90"/>
      <c r="H84" s="88"/>
      <c r="I84" s="89"/>
      <c r="J84" s="89"/>
      <c r="K84" s="89"/>
      <c r="L84" s="90"/>
      <c r="M84" s="88"/>
      <c r="N84" s="89"/>
      <c r="O84" s="89"/>
      <c r="P84" s="89"/>
      <c r="Q84" s="90"/>
      <c r="R84" s="88"/>
      <c r="S84" s="89"/>
      <c r="T84" s="89"/>
      <c r="U84" s="89"/>
      <c r="V84" s="90"/>
      <c r="W84" s="88"/>
      <c r="X84" s="89"/>
      <c r="Y84" s="89"/>
      <c r="Z84" s="89"/>
      <c r="AA84" s="90"/>
      <c r="AB84" s="88"/>
      <c r="AC84" s="89"/>
      <c r="AD84" s="89"/>
      <c r="AE84" s="89"/>
      <c r="AF84" s="90"/>
      <c r="AG84" s="88"/>
      <c r="AH84" s="89"/>
      <c r="AI84" s="89"/>
      <c r="AJ84" s="89"/>
      <c r="AK84" s="90"/>
      <c r="AL84" s="88"/>
      <c r="AM84" s="89"/>
      <c r="AN84" s="89"/>
      <c r="AO84" s="89"/>
      <c r="AP84" s="90"/>
      <c r="AQ84" s="88"/>
      <c r="AR84" s="89"/>
      <c r="AS84" s="89"/>
      <c r="AT84" s="89"/>
      <c r="AU84" s="90"/>
    </row>
    <row r="85" spans="1:47" s="24" customFormat="1" ht="30" customHeight="1">
      <c r="A85" s="57"/>
      <c r="B85" s="58" t="str">
        <f>IF(Gebäudeportfolio!$B85="","",Gebäudeportfolio!B85)</f>
        <v/>
      </c>
      <c r="C85" s="88"/>
      <c r="D85" s="89"/>
      <c r="E85" s="89"/>
      <c r="F85" s="89"/>
      <c r="G85" s="90"/>
      <c r="H85" s="88"/>
      <c r="I85" s="89"/>
      <c r="J85" s="89"/>
      <c r="K85" s="89"/>
      <c r="L85" s="90"/>
      <c r="M85" s="88"/>
      <c r="N85" s="89"/>
      <c r="O85" s="89"/>
      <c r="P85" s="89"/>
      <c r="Q85" s="90"/>
      <c r="R85" s="88"/>
      <c r="S85" s="89"/>
      <c r="T85" s="89"/>
      <c r="U85" s="89"/>
      <c r="V85" s="90"/>
      <c r="W85" s="88"/>
      <c r="X85" s="89"/>
      <c r="Y85" s="89"/>
      <c r="Z85" s="89"/>
      <c r="AA85" s="90"/>
      <c r="AB85" s="88"/>
      <c r="AC85" s="89"/>
      <c r="AD85" s="89"/>
      <c r="AE85" s="89"/>
      <c r="AF85" s="90"/>
      <c r="AG85" s="88"/>
      <c r="AH85" s="89"/>
      <c r="AI85" s="89"/>
      <c r="AJ85" s="89"/>
      <c r="AK85" s="90"/>
      <c r="AL85" s="88"/>
      <c r="AM85" s="89"/>
      <c r="AN85" s="89"/>
      <c r="AO85" s="89"/>
      <c r="AP85" s="90"/>
      <c r="AQ85" s="88"/>
      <c r="AR85" s="89"/>
      <c r="AS85" s="89"/>
      <c r="AT85" s="89"/>
      <c r="AU85" s="90"/>
    </row>
    <row r="86" spans="1:47" s="24" customFormat="1" ht="30" customHeight="1">
      <c r="A86" s="57"/>
      <c r="B86" s="58" t="str">
        <f>IF(Gebäudeportfolio!$B86="","",Gebäudeportfolio!B86)</f>
        <v/>
      </c>
      <c r="C86" s="88"/>
      <c r="D86" s="89"/>
      <c r="E86" s="89"/>
      <c r="F86" s="89"/>
      <c r="G86" s="90"/>
      <c r="H86" s="88"/>
      <c r="I86" s="89"/>
      <c r="J86" s="89"/>
      <c r="K86" s="89"/>
      <c r="L86" s="90"/>
      <c r="M86" s="88"/>
      <c r="N86" s="89"/>
      <c r="O86" s="89"/>
      <c r="P86" s="89"/>
      <c r="Q86" s="90"/>
      <c r="R86" s="88"/>
      <c r="S86" s="89"/>
      <c r="T86" s="89"/>
      <c r="U86" s="89"/>
      <c r="V86" s="90"/>
      <c r="W86" s="88"/>
      <c r="X86" s="89"/>
      <c r="Y86" s="89"/>
      <c r="Z86" s="89"/>
      <c r="AA86" s="90"/>
      <c r="AB86" s="88"/>
      <c r="AC86" s="89"/>
      <c r="AD86" s="89"/>
      <c r="AE86" s="89"/>
      <c r="AF86" s="90"/>
      <c r="AG86" s="88"/>
      <c r="AH86" s="89"/>
      <c r="AI86" s="89"/>
      <c r="AJ86" s="89"/>
      <c r="AK86" s="90"/>
      <c r="AL86" s="88"/>
      <c r="AM86" s="89"/>
      <c r="AN86" s="89"/>
      <c r="AO86" s="89"/>
      <c r="AP86" s="90"/>
      <c r="AQ86" s="88"/>
      <c r="AR86" s="89"/>
      <c r="AS86" s="89"/>
      <c r="AT86" s="89"/>
      <c r="AU86" s="90"/>
    </row>
    <row r="87" spans="1:47" s="24" customFormat="1" ht="30" customHeight="1">
      <c r="A87" s="57"/>
      <c r="B87" s="58" t="str">
        <f>IF(Gebäudeportfolio!$B87="","",Gebäudeportfolio!B87)</f>
        <v/>
      </c>
      <c r="C87" s="88"/>
      <c r="D87" s="89"/>
      <c r="E87" s="89"/>
      <c r="F87" s="89"/>
      <c r="G87" s="90"/>
      <c r="H87" s="88"/>
      <c r="I87" s="89"/>
      <c r="J87" s="89"/>
      <c r="K87" s="89"/>
      <c r="L87" s="90"/>
      <c r="M87" s="88"/>
      <c r="N87" s="89"/>
      <c r="O87" s="89"/>
      <c r="P87" s="89"/>
      <c r="Q87" s="90"/>
      <c r="R87" s="88"/>
      <c r="S87" s="89"/>
      <c r="T87" s="89"/>
      <c r="U87" s="89"/>
      <c r="V87" s="90"/>
      <c r="W87" s="88"/>
      <c r="X87" s="89"/>
      <c r="Y87" s="89"/>
      <c r="Z87" s="89"/>
      <c r="AA87" s="90"/>
      <c r="AB87" s="88"/>
      <c r="AC87" s="89"/>
      <c r="AD87" s="89"/>
      <c r="AE87" s="89"/>
      <c r="AF87" s="90"/>
      <c r="AG87" s="88"/>
      <c r="AH87" s="89"/>
      <c r="AI87" s="89"/>
      <c r="AJ87" s="89"/>
      <c r="AK87" s="90"/>
      <c r="AL87" s="88"/>
      <c r="AM87" s="89"/>
      <c r="AN87" s="89"/>
      <c r="AO87" s="89"/>
      <c r="AP87" s="90"/>
      <c r="AQ87" s="88"/>
      <c r="AR87" s="89"/>
      <c r="AS87" s="89"/>
      <c r="AT87" s="89"/>
      <c r="AU87" s="90"/>
    </row>
    <row r="88" spans="1:47" s="24" customFormat="1" ht="30" customHeight="1">
      <c r="A88" s="57"/>
      <c r="B88" s="58" t="str">
        <f>IF(Gebäudeportfolio!$B88="","",Gebäudeportfolio!B88)</f>
        <v/>
      </c>
      <c r="C88" s="88"/>
      <c r="D88" s="89"/>
      <c r="E88" s="89"/>
      <c r="F88" s="89"/>
      <c r="G88" s="90"/>
      <c r="H88" s="88"/>
      <c r="I88" s="89"/>
      <c r="J88" s="89"/>
      <c r="K88" s="89"/>
      <c r="L88" s="90"/>
      <c r="M88" s="88"/>
      <c r="N88" s="89"/>
      <c r="O88" s="89"/>
      <c r="P88" s="89"/>
      <c r="Q88" s="90"/>
      <c r="R88" s="88"/>
      <c r="S88" s="89"/>
      <c r="T88" s="89"/>
      <c r="U88" s="89"/>
      <c r="V88" s="90"/>
      <c r="W88" s="88"/>
      <c r="X88" s="89"/>
      <c r="Y88" s="89"/>
      <c r="Z88" s="89"/>
      <c r="AA88" s="90"/>
      <c r="AB88" s="88"/>
      <c r="AC88" s="89"/>
      <c r="AD88" s="89"/>
      <c r="AE88" s="89"/>
      <c r="AF88" s="90"/>
      <c r="AG88" s="88"/>
      <c r="AH88" s="89"/>
      <c r="AI88" s="89"/>
      <c r="AJ88" s="89"/>
      <c r="AK88" s="90"/>
      <c r="AL88" s="88"/>
      <c r="AM88" s="89"/>
      <c r="AN88" s="89"/>
      <c r="AO88" s="89"/>
      <c r="AP88" s="90"/>
      <c r="AQ88" s="88"/>
      <c r="AR88" s="89"/>
      <c r="AS88" s="89"/>
      <c r="AT88" s="89"/>
      <c r="AU88" s="90"/>
    </row>
    <row r="89" spans="1:47" s="24" customFormat="1" ht="30" customHeight="1">
      <c r="A89" s="57"/>
      <c r="B89" s="58" t="str">
        <f>IF(Gebäudeportfolio!$B89="","",Gebäudeportfolio!B89)</f>
        <v/>
      </c>
      <c r="C89" s="88"/>
      <c r="D89" s="89"/>
      <c r="E89" s="89"/>
      <c r="F89" s="89"/>
      <c r="G89" s="90"/>
      <c r="H89" s="88"/>
      <c r="I89" s="89"/>
      <c r="J89" s="89"/>
      <c r="K89" s="89"/>
      <c r="L89" s="90"/>
      <c r="M89" s="88"/>
      <c r="N89" s="89"/>
      <c r="O89" s="89"/>
      <c r="P89" s="89"/>
      <c r="Q89" s="90"/>
      <c r="R89" s="88"/>
      <c r="S89" s="89"/>
      <c r="T89" s="89"/>
      <c r="U89" s="89"/>
      <c r="V89" s="90"/>
      <c r="W89" s="88"/>
      <c r="X89" s="89"/>
      <c r="Y89" s="89"/>
      <c r="Z89" s="89"/>
      <c r="AA89" s="90"/>
      <c r="AB89" s="88"/>
      <c r="AC89" s="89"/>
      <c r="AD89" s="89"/>
      <c r="AE89" s="89"/>
      <c r="AF89" s="90"/>
      <c r="AG89" s="88"/>
      <c r="AH89" s="89"/>
      <c r="AI89" s="89"/>
      <c r="AJ89" s="89"/>
      <c r="AK89" s="90"/>
      <c r="AL89" s="88"/>
      <c r="AM89" s="89"/>
      <c r="AN89" s="89"/>
      <c r="AO89" s="89"/>
      <c r="AP89" s="90"/>
      <c r="AQ89" s="88"/>
      <c r="AR89" s="89"/>
      <c r="AS89" s="89"/>
      <c r="AT89" s="89"/>
      <c r="AU89" s="90"/>
    </row>
    <row r="90" spans="1:47" s="24" customFormat="1" ht="30" customHeight="1">
      <c r="A90" s="57"/>
      <c r="B90" s="58" t="str">
        <f>IF(Gebäudeportfolio!$B90="","",Gebäudeportfolio!B90)</f>
        <v/>
      </c>
      <c r="C90" s="88"/>
      <c r="D90" s="89"/>
      <c r="E90" s="89"/>
      <c r="F90" s="89"/>
      <c r="G90" s="90"/>
      <c r="H90" s="88"/>
      <c r="I90" s="89"/>
      <c r="J90" s="89"/>
      <c r="K90" s="89"/>
      <c r="L90" s="90"/>
      <c r="M90" s="88"/>
      <c r="N90" s="89"/>
      <c r="O90" s="89"/>
      <c r="P90" s="89"/>
      <c r="Q90" s="90"/>
      <c r="R90" s="88"/>
      <c r="S90" s="89"/>
      <c r="T90" s="89"/>
      <c r="U90" s="89"/>
      <c r="V90" s="90"/>
      <c r="W90" s="88"/>
      <c r="X90" s="89"/>
      <c r="Y90" s="89"/>
      <c r="Z90" s="89"/>
      <c r="AA90" s="90"/>
      <c r="AB90" s="88"/>
      <c r="AC90" s="89"/>
      <c r="AD90" s="89"/>
      <c r="AE90" s="89"/>
      <c r="AF90" s="90"/>
      <c r="AG90" s="88"/>
      <c r="AH90" s="89"/>
      <c r="AI90" s="89"/>
      <c r="AJ90" s="89"/>
      <c r="AK90" s="90"/>
      <c r="AL90" s="88"/>
      <c r="AM90" s="89"/>
      <c r="AN90" s="89"/>
      <c r="AO90" s="89"/>
      <c r="AP90" s="90"/>
      <c r="AQ90" s="88"/>
      <c r="AR90" s="89"/>
      <c r="AS90" s="89"/>
      <c r="AT90" s="89"/>
      <c r="AU90" s="90"/>
    </row>
    <row r="91" spans="1:47" s="24" customFormat="1" ht="30" customHeight="1">
      <c r="A91" s="57"/>
      <c r="B91" s="58" t="str">
        <f>IF(Gebäudeportfolio!$B91="","",Gebäudeportfolio!B91)</f>
        <v/>
      </c>
      <c r="C91" s="88"/>
      <c r="D91" s="89"/>
      <c r="E91" s="89"/>
      <c r="F91" s="89"/>
      <c r="G91" s="90"/>
      <c r="H91" s="88"/>
      <c r="I91" s="89"/>
      <c r="J91" s="89"/>
      <c r="K91" s="89"/>
      <c r="L91" s="90"/>
      <c r="M91" s="88"/>
      <c r="N91" s="89"/>
      <c r="O91" s="89"/>
      <c r="P91" s="89"/>
      <c r="Q91" s="90"/>
      <c r="R91" s="88"/>
      <c r="S91" s="89"/>
      <c r="T91" s="89"/>
      <c r="U91" s="89"/>
      <c r="V91" s="90"/>
      <c r="W91" s="88"/>
      <c r="X91" s="89"/>
      <c r="Y91" s="89"/>
      <c r="Z91" s="89"/>
      <c r="AA91" s="90"/>
      <c r="AB91" s="88"/>
      <c r="AC91" s="89"/>
      <c r="AD91" s="89"/>
      <c r="AE91" s="89"/>
      <c r="AF91" s="90"/>
      <c r="AG91" s="88"/>
      <c r="AH91" s="89"/>
      <c r="AI91" s="89"/>
      <c r="AJ91" s="89"/>
      <c r="AK91" s="90"/>
      <c r="AL91" s="88"/>
      <c r="AM91" s="89"/>
      <c r="AN91" s="89"/>
      <c r="AO91" s="89"/>
      <c r="AP91" s="90"/>
      <c r="AQ91" s="88"/>
      <c r="AR91" s="89"/>
      <c r="AS91" s="89"/>
      <c r="AT91" s="89"/>
      <c r="AU91" s="90"/>
    </row>
    <row r="92" spans="1:47" s="24" customFormat="1" ht="30" customHeight="1">
      <c r="A92" s="57"/>
      <c r="B92" s="58" t="str">
        <f>IF(Gebäudeportfolio!$B92="","",Gebäudeportfolio!B92)</f>
        <v/>
      </c>
      <c r="C92" s="88"/>
      <c r="D92" s="89"/>
      <c r="E92" s="89"/>
      <c r="F92" s="89"/>
      <c r="G92" s="90"/>
      <c r="H92" s="88"/>
      <c r="I92" s="89"/>
      <c r="J92" s="89"/>
      <c r="K92" s="89"/>
      <c r="L92" s="90"/>
      <c r="M92" s="88"/>
      <c r="N92" s="89"/>
      <c r="O92" s="89"/>
      <c r="P92" s="89"/>
      <c r="Q92" s="90"/>
      <c r="R92" s="88"/>
      <c r="S92" s="89"/>
      <c r="T92" s="89"/>
      <c r="U92" s="89"/>
      <c r="V92" s="90"/>
      <c r="W92" s="88"/>
      <c r="X92" s="89"/>
      <c r="Y92" s="89"/>
      <c r="Z92" s="89"/>
      <c r="AA92" s="90"/>
      <c r="AB92" s="88"/>
      <c r="AC92" s="89"/>
      <c r="AD92" s="89"/>
      <c r="AE92" s="89"/>
      <c r="AF92" s="90"/>
      <c r="AG92" s="88"/>
      <c r="AH92" s="89"/>
      <c r="AI92" s="89"/>
      <c r="AJ92" s="89"/>
      <c r="AK92" s="90"/>
      <c r="AL92" s="88"/>
      <c r="AM92" s="89"/>
      <c r="AN92" s="89"/>
      <c r="AO92" s="89"/>
      <c r="AP92" s="90"/>
      <c r="AQ92" s="88"/>
      <c r="AR92" s="89"/>
      <c r="AS92" s="89"/>
      <c r="AT92" s="89"/>
      <c r="AU92" s="90"/>
    </row>
    <row r="93" spans="1:47" s="24" customFormat="1" ht="30" customHeight="1">
      <c r="A93" s="57"/>
      <c r="B93" s="58" t="str">
        <f>IF(Gebäudeportfolio!$B93="","",Gebäudeportfolio!B93)</f>
        <v/>
      </c>
      <c r="C93" s="88"/>
      <c r="D93" s="89"/>
      <c r="E93" s="89"/>
      <c r="F93" s="89"/>
      <c r="G93" s="90"/>
      <c r="H93" s="88"/>
      <c r="I93" s="89"/>
      <c r="J93" s="89"/>
      <c r="K93" s="89"/>
      <c r="L93" s="90"/>
      <c r="M93" s="88"/>
      <c r="N93" s="89"/>
      <c r="O93" s="89"/>
      <c r="P93" s="89"/>
      <c r="Q93" s="90"/>
      <c r="R93" s="88"/>
      <c r="S93" s="89"/>
      <c r="T93" s="89"/>
      <c r="U93" s="89"/>
      <c r="V93" s="90"/>
      <c r="W93" s="88"/>
      <c r="X93" s="89"/>
      <c r="Y93" s="89"/>
      <c r="Z93" s="89"/>
      <c r="AA93" s="90"/>
      <c r="AB93" s="88"/>
      <c r="AC93" s="89"/>
      <c r="AD93" s="89"/>
      <c r="AE93" s="89"/>
      <c r="AF93" s="90"/>
      <c r="AG93" s="88"/>
      <c r="AH93" s="89"/>
      <c r="AI93" s="89"/>
      <c r="AJ93" s="89"/>
      <c r="AK93" s="90"/>
      <c r="AL93" s="88"/>
      <c r="AM93" s="89"/>
      <c r="AN93" s="89"/>
      <c r="AO93" s="89"/>
      <c r="AP93" s="90"/>
      <c r="AQ93" s="88"/>
      <c r="AR93" s="89"/>
      <c r="AS93" s="89"/>
      <c r="AT93" s="89"/>
      <c r="AU93" s="90"/>
    </row>
    <row r="94" spans="1:47" s="24" customFormat="1" ht="30" customHeight="1">
      <c r="A94" s="57"/>
      <c r="B94" s="58" t="str">
        <f>IF(Gebäudeportfolio!$B94="","",Gebäudeportfolio!B94)</f>
        <v/>
      </c>
      <c r="C94" s="88"/>
      <c r="D94" s="89"/>
      <c r="E94" s="89"/>
      <c r="F94" s="89"/>
      <c r="G94" s="90"/>
      <c r="H94" s="88"/>
      <c r="I94" s="89"/>
      <c r="J94" s="89"/>
      <c r="K94" s="89"/>
      <c r="L94" s="90"/>
      <c r="M94" s="88"/>
      <c r="N94" s="89"/>
      <c r="O94" s="89"/>
      <c r="P94" s="89"/>
      <c r="Q94" s="90"/>
      <c r="R94" s="88"/>
      <c r="S94" s="89"/>
      <c r="T94" s="89"/>
      <c r="U94" s="89"/>
      <c r="V94" s="90"/>
      <c r="W94" s="88"/>
      <c r="X94" s="89"/>
      <c r="Y94" s="89"/>
      <c r="Z94" s="89"/>
      <c r="AA94" s="90"/>
      <c r="AB94" s="88"/>
      <c r="AC94" s="89"/>
      <c r="AD94" s="89"/>
      <c r="AE94" s="89"/>
      <c r="AF94" s="90"/>
      <c r="AG94" s="88"/>
      <c r="AH94" s="89"/>
      <c r="AI94" s="89"/>
      <c r="AJ94" s="89"/>
      <c r="AK94" s="90"/>
      <c r="AL94" s="88"/>
      <c r="AM94" s="89"/>
      <c r="AN94" s="89"/>
      <c r="AO94" s="89"/>
      <c r="AP94" s="90"/>
      <c r="AQ94" s="88"/>
      <c r="AR94" s="89"/>
      <c r="AS94" s="89"/>
      <c r="AT94" s="89"/>
      <c r="AU94" s="90"/>
    </row>
    <row r="95" spans="1:47" s="24" customFormat="1" ht="30" customHeight="1">
      <c r="A95" s="57"/>
      <c r="B95" s="58" t="str">
        <f>IF(Gebäudeportfolio!$B95="","",Gebäudeportfolio!B95)</f>
        <v/>
      </c>
      <c r="C95" s="88"/>
      <c r="D95" s="89"/>
      <c r="E95" s="89"/>
      <c r="F95" s="89"/>
      <c r="G95" s="90"/>
      <c r="H95" s="88"/>
      <c r="I95" s="89"/>
      <c r="J95" s="89"/>
      <c r="K95" s="89"/>
      <c r="L95" s="90"/>
      <c r="M95" s="88"/>
      <c r="N95" s="89"/>
      <c r="O95" s="89"/>
      <c r="P95" s="89"/>
      <c r="Q95" s="90"/>
      <c r="R95" s="88"/>
      <c r="S95" s="89"/>
      <c r="T95" s="89"/>
      <c r="U95" s="89"/>
      <c r="V95" s="90"/>
      <c r="W95" s="88"/>
      <c r="X95" s="89"/>
      <c r="Y95" s="89"/>
      <c r="Z95" s="89"/>
      <c r="AA95" s="90"/>
      <c r="AB95" s="88"/>
      <c r="AC95" s="89"/>
      <c r="AD95" s="89"/>
      <c r="AE95" s="89"/>
      <c r="AF95" s="90"/>
      <c r="AG95" s="88"/>
      <c r="AH95" s="89"/>
      <c r="AI95" s="89"/>
      <c r="AJ95" s="89"/>
      <c r="AK95" s="90"/>
      <c r="AL95" s="88"/>
      <c r="AM95" s="89"/>
      <c r="AN95" s="89"/>
      <c r="AO95" s="89"/>
      <c r="AP95" s="90"/>
      <c r="AQ95" s="88"/>
      <c r="AR95" s="89"/>
      <c r="AS95" s="89"/>
      <c r="AT95" s="89"/>
      <c r="AU95" s="90"/>
    </row>
    <row r="96" spans="1:47" s="24" customFormat="1" ht="30" customHeight="1">
      <c r="A96" s="57"/>
      <c r="B96" s="58" t="str">
        <f>IF(Gebäudeportfolio!$B96="","",Gebäudeportfolio!B96)</f>
        <v/>
      </c>
      <c r="C96" s="88"/>
      <c r="D96" s="89"/>
      <c r="E96" s="89"/>
      <c r="F96" s="89"/>
      <c r="G96" s="90"/>
      <c r="H96" s="88"/>
      <c r="I96" s="89"/>
      <c r="J96" s="89"/>
      <c r="K96" s="89"/>
      <c r="L96" s="90"/>
      <c r="M96" s="88"/>
      <c r="N96" s="89"/>
      <c r="O96" s="89"/>
      <c r="P96" s="89"/>
      <c r="Q96" s="90"/>
      <c r="R96" s="88"/>
      <c r="S96" s="89"/>
      <c r="T96" s="89"/>
      <c r="U96" s="89"/>
      <c r="V96" s="90"/>
      <c r="W96" s="88"/>
      <c r="X96" s="89"/>
      <c r="Y96" s="89"/>
      <c r="Z96" s="89"/>
      <c r="AA96" s="90"/>
      <c r="AB96" s="88"/>
      <c r="AC96" s="89"/>
      <c r="AD96" s="89"/>
      <c r="AE96" s="89"/>
      <c r="AF96" s="90"/>
      <c r="AG96" s="88"/>
      <c r="AH96" s="89"/>
      <c r="AI96" s="89"/>
      <c r="AJ96" s="89"/>
      <c r="AK96" s="90"/>
      <c r="AL96" s="88"/>
      <c r="AM96" s="89"/>
      <c r="AN96" s="89"/>
      <c r="AO96" s="89"/>
      <c r="AP96" s="90"/>
      <c r="AQ96" s="88"/>
      <c r="AR96" s="89"/>
      <c r="AS96" s="89"/>
      <c r="AT96" s="89"/>
      <c r="AU96" s="90"/>
    </row>
    <row r="97" spans="1:47" s="24" customFormat="1" ht="30" customHeight="1">
      <c r="A97" s="57"/>
      <c r="B97" s="58" t="str">
        <f>IF(Gebäudeportfolio!$B97="","",Gebäudeportfolio!B97)</f>
        <v/>
      </c>
      <c r="C97" s="88"/>
      <c r="D97" s="89"/>
      <c r="E97" s="89"/>
      <c r="F97" s="89"/>
      <c r="G97" s="90"/>
      <c r="H97" s="88"/>
      <c r="I97" s="89"/>
      <c r="J97" s="89"/>
      <c r="K97" s="89"/>
      <c r="L97" s="90"/>
      <c r="M97" s="88"/>
      <c r="N97" s="89"/>
      <c r="O97" s="89"/>
      <c r="P97" s="89"/>
      <c r="Q97" s="90"/>
      <c r="R97" s="88"/>
      <c r="S97" s="89"/>
      <c r="T97" s="89"/>
      <c r="U97" s="89"/>
      <c r="V97" s="90"/>
      <c r="W97" s="88"/>
      <c r="X97" s="89"/>
      <c r="Y97" s="89"/>
      <c r="Z97" s="89"/>
      <c r="AA97" s="90"/>
      <c r="AB97" s="88"/>
      <c r="AC97" s="89"/>
      <c r="AD97" s="89"/>
      <c r="AE97" s="89"/>
      <c r="AF97" s="90"/>
      <c r="AG97" s="88"/>
      <c r="AH97" s="89"/>
      <c r="AI97" s="89"/>
      <c r="AJ97" s="89"/>
      <c r="AK97" s="90"/>
      <c r="AL97" s="88"/>
      <c r="AM97" s="89"/>
      <c r="AN97" s="89"/>
      <c r="AO97" s="89"/>
      <c r="AP97" s="90"/>
      <c r="AQ97" s="88"/>
      <c r="AR97" s="89"/>
      <c r="AS97" s="89"/>
      <c r="AT97" s="89"/>
      <c r="AU97" s="90"/>
    </row>
    <row r="98" spans="1:47" s="24" customFormat="1" ht="30" customHeight="1">
      <c r="A98" s="57"/>
      <c r="B98" s="58" t="str">
        <f>IF(Gebäudeportfolio!$B98="","",Gebäudeportfolio!B98)</f>
        <v/>
      </c>
      <c r="C98" s="88"/>
      <c r="D98" s="89"/>
      <c r="E98" s="89"/>
      <c r="F98" s="89"/>
      <c r="G98" s="90"/>
      <c r="H98" s="88"/>
      <c r="I98" s="89"/>
      <c r="J98" s="89"/>
      <c r="K98" s="89"/>
      <c r="L98" s="90"/>
      <c r="M98" s="88"/>
      <c r="N98" s="89"/>
      <c r="O98" s="89"/>
      <c r="P98" s="89"/>
      <c r="Q98" s="90"/>
      <c r="R98" s="88"/>
      <c r="S98" s="89"/>
      <c r="T98" s="89"/>
      <c r="U98" s="89"/>
      <c r="V98" s="90"/>
      <c r="W98" s="88"/>
      <c r="X98" s="89"/>
      <c r="Y98" s="89"/>
      <c r="Z98" s="89"/>
      <c r="AA98" s="90"/>
      <c r="AB98" s="88"/>
      <c r="AC98" s="89"/>
      <c r="AD98" s="89"/>
      <c r="AE98" s="89"/>
      <c r="AF98" s="90"/>
      <c r="AG98" s="88"/>
      <c r="AH98" s="89"/>
      <c r="AI98" s="89"/>
      <c r="AJ98" s="89"/>
      <c r="AK98" s="90"/>
      <c r="AL98" s="88"/>
      <c r="AM98" s="89"/>
      <c r="AN98" s="89"/>
      <c r="AO98" s="89"/>
      <c r="AP98" s="90"/>
      <c r="AQ98" s="88"/>
      <c r="AR98" s="89"/>
      <c r="AS98" s="89"/>
      <c r="AT98" s="89"/>
      <c r="AU98" s="90"/>
    </row>
    <row r="99" spans="1:47" s="24" customFormat="1" ht="30" customHeight="1">
      <c r="A99" s="57"/>
      <c r="B99" s="58" t="str">
        <f>IF(Gebäudeportfolio!$B99="","",Gebäudeportfolio!B99)</f>
        <v/>
      </c>
      <c r="C99" s="88"/>
      <c r="D99" s="89"/>
      <c r="E99" s="89"/>
      <c r="F99" s="89"/>
      <c r="G99" s="90"/>
      <c r="H99" s="88"/>
      <c r="I99" s="89"/>
      <c r="J99" s="89"/>
      <c r="K99" s="89"/>
      <c r="L99" s="90"/>
      <c r="M99" s="88"/>
      <c r="N99" s="89"/>
      <c r="O99" s="89"/>
      <c r="P99" s="89"/>
      <c r="Q99" s="90"/>
      <c r="R99" s="88"/>
      <c r="S99" s="89"/>
      <c r="T99" s="89"/>
      <c r="U99" s="89"/>
      <c r="V99" s="90"/>
      <c r="W99" s="88"/>
      <c r="X99" s="89"/>
      <c r="Y99" s="89"/>
      <c r="Z99" s="89"/>
      <c r="AA99" s="90"/>
      <c r="AB99" s="88"/>
      <c r="AC99" s="89"/>
      <c r="AD99" s="89"/>
      <c r="AE99" s="89"/>
      <c r="AF99" s="90"/>
      <c r="AG99" s="88"/>
      <c r="AH99" s="89"/>
      <c r="AI99" s="89"/>
      <c r="AJ99" s="89"/>
      <c r="AK99" s="90"/>
      <c r="AL99" s="88"/>
      <c r="AM99" s="89"/>
      <c r="AN99" s="89"/>
      <c r="AO99" s="89"/>
      <c r="AP99" s="90"/>
      <c r="AQ99" s="88"/>
      <c r="AR99" s="89"/>
      <c r="AS99" s="89"/>
      <c r="AT99" s="89"/>
      <c r="AU99" s="90"/>
    </row>
    <row r="100" spans="1:47" s="24" customFormat="1" ht="30" customHeight="1">
      <c r="A100" s="57"/>
      <c r="B100" s="58" t="str">
        <f>IF(Gebäudeportfolio!$B100="","",Gebäudeportfolio!B100)</f>
        <v/>
      </c>
      <c r="C100" s="88"/>
      <c r="D100" s="89"/>
      <c r="E100" s="89"/>
      <c r="F100" s="89"/>
      <c r="G100" s="90"/>
      <c r="H100" s="88"/>
      <c r="I100" s="89"/>
      <c r="J100" s="89"/>
      <c r="K100" s="89"/>
      <c r="L100" s="90"/>
      <c r="M100" s="88"/>
      <c r="N100" s="89"/>
      <c r="O100" s="89"/>
      <c r="P100" s="89"/>
      <c r="Q100" s="90"/>
      <c r="R100" s="88"/>
      <c r="S100" s="89"/>
      <c r="T100" s="89"/>
      <c r="U100" s="89"/>
      <c r="V100" s="90"/>
      <c r="W100" s="88"/>
      <c r="X100" s="89"/>
      <c r="Y100" s="89"/>
      <c r="Z100" s="89"/>
      <c r="AA100" s="90"/>
      <c r="AB100" s="88"/>
      <c r="AC100" s="89"/>
      <c r="AD100" s="89"/>
      <c r="AE100" s="89"/>
      <c r="AF100" s="90"/>
      <c r="AG100" s="88"/>
      <c r="AH100" s="89"/>
      <c r="AI100" s="89"/>
      <c r="AJ100" s="89"/>
      <c r="AK100" s="90"/>
      <c r="AL100" s="88"/>
      <c r="AM100" s="89"/>
      <c r="AN100" s="89"/>
      <c r="AO100" s="89"/>
      <c r="AP100" s="90"/>
      <c r="AQ100" s="88"/>
      <c r="AR100" s="89"/>
      <c r="AS100" s="89"/>
      <c r="AT100" s="89"/>
      <c r="AU100" s="90"/>
    </row>
    <row r="101" spans="1:47" s="24" customFormat="1" ht="30" customHeight="1">
      <c r="A101" s="57"/>
      <c r="B101" s="58" t="str">
        <f>IF(Gebäudeportfolio!$B101="","",Gebäudeportfolio!B101)</f>
        <v/>
      </c>
      <c r="C101" s="88"/>
      <c r="D101" s="89"/>
      <c r="E101" s="89"/>
      <c r="F101" s="89"/>
      <c r="G101" s="90"/>
      <c r="H101" s="88"/>
      <c r="I101" s="89"/>
      <c r="J101" s="89"/>
      <c r="K101" s="89"/>
      <c r="L101" s="90"/>
      <c r="M101" s="88"/>
      <c r="N101" s="89"/>
      <c r="O101" s="89"/>
      <c r="P101" s="89"/>
      <c r="Q101" s="90"/>
      <c r="R101" s="88"/>
      <c r="S101" s="89"/>
      <c r="T101" s="89"/>
      <c r="U101" s="89"/>
      <c r="V101" s="90"/>
      <c r="W101" s="88"/>
      <c r="X101" s="89"/>
      <c r="Y101" s="89"/>
      <c r="Z101" s="89"/>
      <c r="AA101" s="90"/>
      <c r="AB101" s="88"/>
      <c r="AC101" s="89"/>
      <c r="AD101" s="89"/>
      <c r="AE101" s="89"/>
      <c r="AF101" s="90"/>
      <c r="AG101" s="88"/>
      <c r="AH101" s="89"/>
      <c r="AI101" s="89"/>
      <c r="AJ101" s="89"/>
      <c r="AK101" s="90"/>
      <c r="AL101" s="88"/>
      <c r="AM101" s="89"/>
      <c r="AN101" s="89"/>
      <c r="AO101" s="89"/>
      <c r="AP101" s="90"/>
      <c r="AQ101" s="88"/>
      <c r="AR101" s="89"/>
      <c r="AS101" s="89"/>
      <c r="AT101" s="89"/>
      <c r="AU101" s="90"/>
    </row>
    <row r="102" spans="1:47" s="24" customFormat="1" ht="30" customHeight="1">
      <c r="A102" s="57"/>
      <c r="B102" s="58" t="str">
        <f>IF(Gebäudeportfolio!$B102="","",Gebäudeportfolio!B102)</f>
        <v/>
      </c>
      <c r="C102" s="88"/>
      <c r="D102" s="89"/>
      <c r="E102" s="89"/>
      <c r="F102" s="89"/>
      <c r="G102" s="90"/>
      <c r="H102" s="88"/>
      <c r="I102" s="89"/>
      <c r="J102" s="89"/>
      <c r="K102" s="89"/>
      <c r="L102" s="90"/>
      <c r="M102" s="88"/>
      <c r="N102" s="89"/>
      <c r="O102" s="89"/>
      <c r="P102" s="89"/>
      <c r="Q102" s="90"/>
      <c r="R102" s="88"/>
      <c r="S102" s="89"/>
      <c r="T102" s="89"/>
      <c r="U102" s="89"/>
      <c r="V102" s="90"/>
      <c r="W102" s="88"/>
      <c r="X102" s="89"/>
      <c r="Y102" s="89"/>
      <c r="Z102" s="89"/>
      <c r="AA102" s="90"/>
      <c r="AB102" s="88"/>
      <c r="AC102" s="89"/>
      <c r="AD102" s="89"/>
      <c r="AE102" s="89"/>
      <c r="AF102" s="90"/>
      <c r="AG102" s="88"/>
      <c r="AH102" s="89"/>
      <c r="AI102" s="89"/>
      <c r="AJ102" s="89"/>
      <c r="AK102" s="90"/>
      <c r="AL102" s="88"/>
      <c r="AM102" s="89"/>
      <c r="AN102" s="89"/>
      <c r="AO102" s="89"/>
      <c r="AP102" s="90"/>
      <c r="AQ102" s="88"/>
      <c r="AR102" s="89"/>
      <c r="AS102" s="89"/>
      <c r="AT102" s="89"/>
      <c r="AU102" s="90"/>
    </row>
    <row r="103" spans="1:47" s="24" customFormat="1" ht="30" customHeight="1">
      <c r="A103" s="57"/>
      <c r="B103" s="58" t="str">
        <f>IF(Gebäudeportfolio!$B103="","",Gebäudeportfolio!B103)</f>
        <v/>
      </c>
      <c r="C103" s="88"/>
      <c r="D103" s="89"/>
      <c r="E103" s="89"/>
      <c r="F103" s="89"/>
      <c r="G103" s="90"/>
      <c r="H103" s="88"/>
      <c r="I103" s="89"/>
      <c r="J103" s="89"/>
      <c r="K103" s="89"/>
      <c r="L103" s="90"/>
      <c r="M103" s="88"/>
      <c r="N103" s="89"/>
      <c r="O103" s="89"/>
      <c r="P103" s="89"/>
      <c r="Q103" s="90"/>
      <c r="R103" s="88"/>
      <c r="S103" s="89"/>
      <c r="T103" s="89"/>
      <c r="U103" s="89"/>
      <c r="V103" s="90"/>
      <c r="W103" s="88"/>
      <c r="X103" s="89"/>
      <c r="Y103" s="89"/>
      <c r="Z103" s="89"/>
      <c r="AA103" s="90"/>
      <c r="AB103" s="88"/>
      <c r="AC103" s="89"/>
      <c r="AD103" s="89"/>
      <c r="AE103" s="89"/>
      <c r="AF103" s="90"/>
      <c r="AG103" s="88"/>
      <c r="AH103" s="89"/>
      <c r="AI103" s="89"/>
      <c r="AJ103" s="89"/>
      <c r="AK103" s="90"/>
      <c r="AL103" s="88"/>
      <c r="AM103" s="89"/>
      <c r="AN103" s="89"/>
      <c r="AO103" s="89"/>
      <c r="AP103" s="90"/>
      <c r="AQ103" s="88"/>
      <c r="AR103" s="89"/>
      <c r="AS103" s="89"/>
      <c r="AT103" s="89"/>
      <c r="AU103" s="90"/>
    </row>
    <row r="104" spans="1:47" s="24" customFormat="1" ht="30" customHeight="1">
      <c r="A104" s="57"/>
      <c r="B104" s="58" t="str">
        <f>IF(Gebäudeportfolio!$B104="","",Gebäudeportfolio!B104)</f>
        <v/>
      </c>
      <c r="C104" s="88"/>
      <c r="D104" s="89"/>
      <c r="E104" s="89"/>
      <c r="F104" s="89"/>
      <c r="G104" s="90"/>
      <c r="H104" s="88"/>
      <c r="I104" s="89"/>
      <c r="J104" s="89"/>
      <c r="K104" s="89"/>
      <c r="L104" s="90"/>
      <c r="M104" s="88"/>
      <c r="N104" s="89"/>
      <c r="O104" s="89"/>
      <c r="P104" s="89"/>
      <c r="Q104" s="90"/>
      <c r="R104" s="88"/>
      <c r="S104" s="89"/>
      <c r="T104" s="89"/>
      <c r="U104" s="89"/>
      <c r="V104" s="90"/>
      <c r="W104" s="88"/>
      <c r="X104" s="89"/>
      <c r="Y104" s="89"/>
      <c r="Z104" s="89"/>
      <c r="AA104" s="90"/>
      <c r="AB104" s="88"/>
      <c r="AC104" s="89"/>
      <c r="AD104" s="89"/>
      <c r="AE104" s="89"/>
      <c r="AF104" s="90"/>
      <c r="AG104" s="88"/>
      <c r="AH104" s="89"/>
      <c r="AI104" s="89"/>
      <c r="AJ104" s="89"/>
      <c r="AK104" s="90"/>
      <c r="AL104" s="88"/>
      <c r="AM104" s="89"/>
      <c r="AN104" s="89"/>
      <c r="AO104" s="89"/>
      <c r="AP104" s="90"/>
      <c r="AQ104" s="88"/>
      <c r="AR104" s="89"/>
      <c r="AS104" s="89"/>
      <c r="AT104" s="89"/>
      <c r="AU104" s="90"/>
    </row>
    <row r="105" spans="1:47" s="24" customFormat="1" ht="30" customHeight="1">
      <c r="A105" s="57"/>
      <c r="B105" s="58" t="str">
        <f>IF(Gebäudeportfolio!$B105="","",Gebäudeportfolio!B105)</f>
        <v/>
      </c>
      <c r="C105" s="88"/>
      <c r="D105" s="89"/>
      <c r="E105" s="89"/>
      <c r="F105" s="89"/>
      <c r="G105" s="90"/>
      <c r="H105" s="88"/>
      <c r="I105" s="89"/>
      <c r="J105" s="89"/>
      <c r="K105" s="89"/>
      <c r="L105" s="90"/>
      <c r="M105" s="88"/>
      <c r="N105" s="89"/>
      <c r="O105" s="89"/>
      <c r="P105" s="89"/>
      <c r="Q105" s="90"/>
      <c r="R105" s="88"/>
      <c r="S105" s="89"/>
      <c r="T105" s="89"/>
      <c r="U105" s="89"/>
      <c r="V105" s="90"/>
      <c r="W105" s="88"/>
      <c r="X105" s="89"/>
      <c r="Y105" s="89"/>
      <c r="Z105" s="89"/>
      <c r="AA105" s="90"/>
      <c r="AB105" s="88"/>
      <c r="AC105" s="89"/>
      <c r="AD105" s="89"/>
      <c r="AE105" s="89"/>
      <c r="AF105" s="90"/>
      <c r="AG105" s="88"/>
      <c r="AH105" s="89"/>
      <c r="AI105" s="89"/>
      <c r="AJ105" s="89"/>
      <c r="AK105" s="90"/>
      <c r="AL105" s="88"/>
      <c r="AM105" s="89"/>
      <c r="AN105" s="89"/>
      <c r="AO105" s="89"/>
      <c r="AP105" s="90"/>
      <c r="AQ105" s="88"/>
      <c r="AR105" s="89"/>
      <c r="AS105" s="89"/>
      <c r="AT105" s="89"/>
      <c r="AU105" s="90"/>
    </row>
    <row r="106" spans="1:47" s="24" customFormat="1" ht="30" customHeight="1" thickBot="1">
      <c r="A106" s="57"/>
      <c r="B106" s="59" t="str">
        <f>IF(Gebäudeportfolio!$B106="","",Gebäudeportfolio!B106)</f>
        <v/>
      </c>
      <c r="C106" s="91"/>
      <c r="D106" s="92"/>
      <c r="E106" s="92"/>
      <c r="F106" s="92"/>
      <c r="G106" s="93"/>
      <c r="H106" s="91"/>
      <c r="I106" s="92"/>
      <c r="J106" s="92"/>
      <c r="K106" s="92"/>
      <c r="L106" s="93"/>
      <c r="M106" s="91"/>
      <c r="N106" s="92"/>
      <c r="O106" s="92"/>
      <c r="P106" s="92"/>
      <c r="Q106" s="93"/>
      <c r="R106" s="91"/>
      <c r="S106" s="92"/>
      <c r="T106" s="92"/>
      <c r="U106" s="92"/>
      <c r="V106" s="93"/>
      <c r="W106" s="91"/>
      <c r="X106" s="92"/>
      <c r="Y106" s="92"/>
      <c r="Z106" s="92"/>
      <c r="AA106" s="93"/>
      <c r="AB106" s="91"/>
      <c r="AC106" s="92"/>
      <c r="AD106" s="92"/>
      <c r="AE106" s="92"/>
      <c r="AF106" s="93"/>
      <c r="AG106" s="91"/>
      <c r="AH106" s="92"/>
      <c r="AI106" s="92"/>
      <c r="AJ106" s="92"/>
      <c r="AK106" s="93"/>
      <c r="AL106" s="91"/>
      <c r="AM106" s="92"/>
      <c r="AN106" s="92"/>
      <c r="AO106" s="92"/>
      <c r="AP106" s="93"/>
      <c r="AQ106" s="91"/>
      <c r="AR106" s="92"/>
      <c r="AS106" s="92"/>
      <c r="AT106" s="92"/>
      <c r="AU106" s="93"/>
    </row>
    <row r="107" spans="1:47" ht="30" customHeight="1"/>
    <row r="108" spans="1:47" ht="30" customHeight="1"/>
    <row r="109" spans="1:47" ht="30" customHeight="1"/>
  </sheetData>
  <mergeCells count="20">
    <mergeCell ref="AL4:AP4"/>
    <mergeCell ref="AG4:AK4"/>
    <mergeCell ref="AB4:AF4"/>
    <mergeCell ref="AV4:AY4"/>
    <mergeCell ref="AL3:AP3"/>
    <mergeCell ref="AG3:AK3"/>
    <mergeCell ref="AB3:AF3"/>
    <mergeCell ref="AQ3:AU3"/>
    <mergeCell ref="AQ4:AU4"/>
    <mergeCell ref="B3:B6"/>
    <mergeCell ref="C4:G4"/>
    <mergeCell ref="H4:L4"/>
    <mergeCell ref="M4:Q4"/>
    <mergeCell ref="W4:AA4"/>
    <mergeCell ref="C3:G3"/>
    <mergeCell ref="H3:L3"/>
    <mergeCell ref="M3:Q3"/>
    <mergeCell ref="W3:AA3"/>
    <mergeCell ref="R4:V4"/>
    <mergeCell ref="R3:V3"/>
  </mergeCells>
  <pageMargins left="0.7" right="0.7" top="0.78740157499999996" bottom="0.78740157499999996" header="0.3" footer="0.3"/>
  <pageSetup paperSize="9" scale="1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E228-EDA2-4F95-92D5-CD39E98FAFB4}">
  <dimension ref="A1:AY110"/>
  <sheetViews>
    <sheetView zoomScaleNormal="100" zoomScaleSheetLayoutView="55" workbookViewId="0">
      <pane xSplit="2" ySplit="6" topLeftCell="G7" activePane="bottomRight" state="frozen"/>
      <selection pane="topRight" activeCell="C1" sqref="C1"/>
      <selection pane="bottomLeft" activeCell="A7" sqref="A7"/>
      <selection pane="bottomRight" activeCell="B1" sqref="B1"/>
    </sheetView>
  </sheetViews>
  <sheetFormatPr baseColWidth="10" defaultColWidth="11.375" defaultRowHeight="14.25"/>
  <cols>
    <col min="1" max="1" width="4.75" style="45" customWidth="1"/>
    <col min="2" max="2" width="51.25" style="1" bestFit="1" customWidth="1"/>
    <col min="3" max="3" width="20.625" style="1" customWidth="1"/>
    <col min="4" max="6" width="18.75" style="1" customWidth="1"/>
    <col min="7" max="8" width="20.125" style="1" customWidth="1"/>
    <col min="9" max="16" width="18.75" style="1" customWidth="1"/>
    <col min="17" max="17" width="30.75" style="1" customWidth="1"/>
    <col min="18" max="18" width="11.375" style="45"/>
    <col min="19" max="19" width="69.625" style="45" bestFit="1" customWidth="1"/>
    <col min="20" max="51" width="11.375" style="45"/>
    <col min="52" max="16384" width="11.375" style="1"/>
  </cols>
  <sheetData>
    <row r="1" spans="1:51" s="45" customFormat="1" ht="65.099999999999994" customHeight="1">
      <c r="C1" s="51" t="s">
        <v>97</v>
      </c>
      <c r="P1" s="177" t="s">
        <v>156</v>
      </c>
      <c r="Q1" s="178">
        <f>SUMIF($N$7:$N$109,"ja",$H$7:$H$109)*0.03</f>
        <v>542.99087999999995</v>
      </c>
    </row>
    <row r="2" spans="1:51" s="45" customFormat="1" ht="49.5" customHeight="1" thickBot="1">
      <c r="C2" s="216" t="s">
        <v>98</v>
      </c>
      <c r="D2" s="216"/>
      <c r="E2" s="216"/>
      <c r="F2" s="216"/>
      <c r="G2" s="216"/>
      <c r="H2" s="97"/>
      <c r="I2" s="98" t="s">
        <v>131</v>
      </c>
      <c r="P2" s="223" t="s">
        <v>157</v>
      </c>
      <c r="Q2" s="224"/>
    </row>
    <row r="3" spans="1:51" s="45" customFormat="1" ht="15" thickBot="1"/>
    <row r="4" spans="1:51" s="16" customFormat="1" ht="60" customHeight="1">
      <c r="A4" s="53"/>
      <c r="B4" s="212" t="s">
        <v>0</v>
      </c>
      <c r="C4" s="217" t="s">
        <v>1</v>
      </c>
      <c r="D4" s="217"/>
      <c r="E4" s="217"/>
      <c r="F4" s="217"/>
      <c r="G4" s="221" t="s">
        <v>101</v>
      </c>
      <c r="H4" s="222"/>
      <c r="I4" s="215" t="s">
        <v>138</v>
      </c>
      <c r="J4" s="215"/>
      <c r="K4" s="215"/>
      <c r="L4" s="175">
        <v>2024</v>
      </c>
      <c r="M4" s="218" t="s">
        <v>110</v>
      </c>
      <c r="N4" s="219"/>
      <c r="O4" s="219"/>
      <c r="P4" s="219"/>
      <c r="Q4" s="220"/>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row>
    <row r="5" spans="1:51" s="20" customFormat="1" ht="80.099999999999994" customHeight="1">
      <c r="A5" s="99"/>
      <c r="B5" s="213"/>
      <c r="C5" s="14" t="s">
        <v>5</v>
      </c>
      <c r="D5" s="14" t="s">
        <v>6</v>
      </c>
      <c r="E5" s="14" t="s">
        <v>10</v>
      </c>
      <c r="F5" s="14" t="s">
        <v>8</v>
      </c>
      <c r="G5" s="14" t="s">
        <v>12</v>
      </c>
      <c r="H5" s="14" t="s">
        <v>130</v>
      </c>
      <c r="I5" s="14" t="s">
        <v>102</v>
      </c>
      <c r="J5" s="14" t="s">
        <v>103</v>
      </c>
      <c r="K5" s="14" t="s">
        <v>62</v>
      </c>
      <c r="L5" s="32" t="s">
        <v>104</v>
      </c>
      <c r="M5" s="169" t="s">
        <v>129</v>
      </c>
      <c r="N5" s="19" t="s">
        <v>105</v>
      </c>
      <c r="O5" s="19" t="s">
        <v>106</v>
      </c>
      <c r="P5" s="19" t="s">
        <v>107</v>
      </c>
      <c r="Q5" s="162" t="s">
        <v>108</v>
      </c>
      <c r="R5" s="99"/>
      <c r="S5" s="136" t="s">
        <v>150</v>
      </c>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row>
    <row r="6" spans="1:51" s="18" customFormat="1" ht="20.100000000000001" customHeight="1">
      <c r="A6" s="100"/>
      <c r="B6" s="214"/>
      <c r="C6" s="11"/>
      <c r="D6" s="11"/>
      <c r="E6" s="11"/>
      <c r="F6" s="11"/>
      <c r="G6" s="11" t="s">
        <v>20</v>
      </c>
      <c r="H6" s="11" t="s">
        <v>20</v>
      </c>
      <c r="I6" s="11" t="s">
        <v>89</v>
      </c>
      <c r="J6" s="11" t="s">
        <v>89</v>
      </c>
      <c r="K6" s="11" t="s">
        <v>89</v>
      </c>
      <c r="L6" s="173" t="s">
        <v>89</v>
      </c>
      <c r="M6" s="170" t="s">
        <v>19</v>
      </c>
      <c r="N6" s="12" t="s">
        <v>19</v>
      </c>
      <c r="O6" s="12" t="s">
        <v>19</v>
      </c>
      <c r="P6" s="12" t="s">
        <v>19</v>
      </c>
      <c r="Q6" s="163"/>
      <c r="R6" s="100"/>
      <c r="S6" s="45"/>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ht="30" customHeight="1">
      <c r="B7" s="164" t="str">
        <f>IF(Gebäudeportfolio!$B7="","",Gebäudeportfolio!B7)</f>
        <v/>
      </c>
      <c r="C7" s="21" t="str">
        <f>IF(Gebäudeportfolio!$B7="","",Gebäudeportfolio!C7)</f>
        <v/>
      </c>
      <c r="D7" s="22" t="str">
        <f>IF(Gebäudeportfolio!$B7="","",Gebäudeportfolio!D7)</f>
        <v/>
      </c>
      <c r="E7" s="22" t="str">
        <f>IF(Gebäudeportfolio!$B7="","",Gebäudeportfolio!K7)</f>
        <v/>
      </c>
      <c r="F7" s="22" t="str">
        <f>IF(Gebäudeportfolio!$B7="","",Gebäudeportfolio!F7)</f>
        <v/>
      </c>
      <c r="G7" s="94" t="str">
        <f>IF(Gebäudeportfolio!$B7="","",Gebäudeportfolio!O7)</f>
        <v/>
      </c>
      <c r="H7" s="94" t="str">
        <f>IF(Gebäudeportfolio!$B7="","",0.8*G7)</f>
        <v/>
      </c>
      <c r="I7" s="94" t="str">
        <f>IF(Gebäudeportfolio!$B7="","",SUM(HLOOKUP($L$4,Energieverbräuche!$R$5:$V$106,ROW()-4,FALSE),HLOOKUP($L$4,Energieverbräuche!$W$5:$AA$106,ROW()-4,FALSE),HLOOKUP($L$4,Energieverbräuche!$AB$5:$AF$106,ROW()-4,FALSE)))</f>
        <v/>
      </c>
      <c r="J7" s="94" t="str">
        <f>IF(Gebäudeportfolio!$B7="","",SUM(HLOOKUP($L$4,Energieverbräuche!$AL$5:$AP$106,ROW()-4,FALSE),HLOOKUP($L$4,Energieverbräuche!$AQ$5:$AU$106,ROW()-4,FALSE)))</f>
        <v/>
      </c>
      <c r="K7" s="94" t="str">
        <f>IF(Gebäudeportfolio!$B7="","",SUM(HLOOKUP($L$4,Energieverbräuche!$AG$5:$AK$106,ROW()-4,FALSE)))</f>
        <v/>
      </c>
      <c r="L7" s="174" t="str">
        <f>IF(Gebäudeportfolio!$B7="","",SUM(HLOOKUP($L$4,Energieverbräuche!$C$5:$G$106,ROW()-4,FALSE),HLOOKUP($L$4,Energieverbräuche!$H$5:$L$106,ROW()-4,FALSE),HLOOKUP($L$4,Energieverbräuche!$M$5:$Q$106,ROW()-4,FALSE)))</f>
        <v/>
      </c>
      <c r="M7" s="171"/>
      <c r="N7" s="8"/>
      <c r="O7" s="8"/>
      <c r="P7" s="8"/>
      <c r="Q7" s="23"/>
      <c r="S7" s="211" t="s">
        <v>151</v>
      </c>
    </row>
    <row r="8" spans="1:51" ht="30" customHeight="1">
      <c r="B8" s="164" t="str">
        <f>IF(Gebäudeportfolio!$B8="","",Gebäudeportfolio!B8)</f>
        <v>Bezirkskrankenhaus (BKH)</v>
      </c>
      <c r="C8" s="21" t="str">
        <f>IF(Gebäudeportfolio!$B8="","",Gebäudeportfolio!C8)</f>
        <v>Krankenhausstraße 39, 6600 Ehenbichl</v>
      </c>
      <c r="D8" s="22" t="str">
        <f>IF(Gebäudeportfolio!$B8="","",Gebäudeportfolio!D8)</f>
        <v>ja</v>
      </c>
      <c r="E8" s="22" t="str">
        <f>IF(Gebäudeportfolio!$B8="","",Gebäudeportfolio!K8)</f>
        <v>kein Schutzstatus</v>
      </c>
      <c r="F8" s="22" t="str">
        <f>IF(Gebäudeportfolio!$B8="","",Gebäudeportfolio!F8)</f>
        <v>nein</v>
      </c>
      <c r="G8" s="94">
        <f>IF(Gebäudeportfolio!$B8="","",Gebäudeportfolio!O8)</f>
        <v>19782.09</v>
      </c>
      <c r="H8" s="94">
        <f>IF(Gebäudeportfolio!$B8="","",0.8*G8)</f>
        <v>15825.672</v>
      </c>
      <c r="I8" s="94">
        <f>IF(Gebäudeportfolio!$B8="","",SUM(HLOOKUP($L$4,Energieverbräuche!$R$5:$V$106,ROW()-4,FALSE),HLOOKUP($L$4,Energieverbräuche!$W$5:$AA$106,ROW()-4,FALSE),HLOOKUP($L$4,Energieverbräuche!$AB$5:$AF$106,ROW()-4,FALSE)))</f>
        <v>4905511</v>
      </c>
      <c r="J8" s="94">
        <f>IF(Gebäudeportfolio!$B8="","",SUM(HLOOKUP($L$4,Energieverbräuche!$AL$5:$AP$106,ROW()-4,FALSE),HLOOKUP($L$4,Energieverbräuche!$AQ$5:$AU$106,ROW()-4,FALSE)))</f>
        <v>116406</v>
      </c>
      <c r="K8" s="94">
        <f>IF(Gebäudeportfolio!$B8="","",SUM(HLOOKUP($L$4,Energieverbräuche!$AG$5:$AK$106,ROW()-4,FALSE)))</f>
        <v>0</v>
      </c>
      <c r="L8" s="174">
        <f>IF(Gebäudeportfolio!$B8="","",SUM(HLOOKUP($L$4,Energieverbräuche!$C$5:$G$106,ROW()-4,FALSE),HLOOKUP($L$4,Energieverbräuche!$H$5:$L$106,ROW()-4,FALSE),HLOOKUP($L$4,Energieverbräuche!$M$5:$Q$106,ROW()-4,FALSE)))</f>
        <v>1869350</v>
      </c>
      <c r="M8" s="171" t="s">
        <v>31</v>
      </c>
      <c r="N8" s="171" t="s">
        <v>31</v>
      </c>
      <c r="O8" s="171" t="s">
        <v>31</v>
      </c>
      <c r="P8" s="171" t="s">
        <v>31</v>
      </c>
      <c r="Q8" s="23"/>
      <c r="S8" s="211"/>
    </row>
    <row r="9" spans="1:51" ht="30" customHeight="1">
      <c r="B9" s="164" t="str">
        <f>IF(Gebäudeportfolio!$B9="","",Gebäudeportfolio!B9)</f>
        <v>Haus der Kinder- und Jugendgesundheit (exkl. Hangar)</v>
      </c>
      <c r="C9" s="21" t="str">
        <f>IF(Gebäudeportfolio!$B9="","",Gebäudeportfolio!C9)</f>
        <v>Krankenhausstraße 39, 6600 Ehenbichl</v>
      </c>
      <c r="D9" s="22" t="str">
        <f>IF(Gebäudeportfolio!$B9="","",Gebäudeportfolio!D9)</f>
        <v>ja</v>
      </c>
      <c r="E9" s="22" t="str">
        <f>IF(Gebäudeportfolio!$B9="","",Gebäudeportfolio!K9)</f>
        <v>kein Schutzstatus</v>
      </c>
      <c r="F9" s="22" t="str">
        <f>IF(Gebäudeportfolio!$B9="","",Gebäudeportfolio!F9)</f>
        <v>nein</v>
      </c>
      <c r="G9" s="94">
        <f>IF(Gebäudeportfolio!$B9="","",Gebäudeportfolio!O9)</f>
        <v>522.67999999999995</v>
      </c>
      <c r="H9" s="94">
        <f>IF(Gebäudeportfolio!$B9="","",0.8*G9)</f>
        <v>418.14400000000001</v>
      </c>
      <c r="I9" s="94">
        <f>IF(Gebäudeportfolio!$B9="","",SUM(HLOOKUP($L$4,Energieverbräuche!$R$5:$V$106,ROW()-4,FALSE),HLOOKUP($L$4,Energieverbräuche!$W$5:$AA$106,ROW()-4,FALSE),HLOOKUP($L$4,Energieverbräuche!$AB$5:$AF$106,ROW()-4,FALSE)))</f>
        <v>131742</v>
      </c>
      <c r="J9" s="94">
        <f>IF(Gebäudeportfolio!$B9="","",SUM(HLOOKUP($L$4,Energieverbräuche!$AL$5:$AP$106,ROW()-4,FALSE),HLOOKUP($L$4,Energieverbräuche!$AQ$5:$AU$106,ROW()-4,FALSE)))</f>
        <v>0</v>
      </c>
      <c r="K9" s="94">
        <f>IF(Gebäudeportfolio!$B9="","",SUM(HLOOKUP($L$4,Energieverbräuche!$AG$5:$AK$106,ROW()-4,FALSE)))</f>
        <v>0</v>
      </c>
      <c r="L9" s="174">
        <f>IF(Gebäudeportfolio!$B9="","",SUM(HLOOKUP($L$4,Energieverbräuche!$C$5:$G$106,ROW()-4,FALSE),HLOOKUP($L$4,Energieverbräuche!$H$5:$L$106,ROW()-4,FALSE),HLOOKUP($L$4,Energieverbräuche!$M$5:$Q$106,ROW()-4,FALSE)))</f>
        <v>56589</v>
      </c>
      <c r="M9" s="171" t="s">
        <v>31</v>
      </c>
      <c r="N9" s="171" t="s">
        <v>31</v>
      </c>
      <c r="O9" s="171" t="s">
        <v>31</v>
      </c>
      <c r="P9" s="171" t="s">
        <v>31</v>
      </c>
      <c r="Q9" s="23"/>
    </row>
    <row r="10" spans="1:51" ht="30" customHeight="1">
      <c r="B10" s="164" t="str">
        <f>IF(Gebäudeportfolio!$B10="","",Gebäudeportfolio!B10)</f>
        <v>Krankenpflegeschule</v>
      </c>
      <c r="C10" s="21" t="str">
        <f>IF(Gebäudeportfolio!$B10="","",Gebäudeportfolio!C10)</f>
        <v>Krankenhausstraße 39, 6600 Ehenbichl</v>
      </c>
      <c r="D10" s="22" t="str">
        <f>IF(Gebäudeportfolio!$B10="","",Gebäudeportfolio!D10)</f>
        <v>ja</v>
      </c>
      <c r="E10" s="22" t="str">
        <f>IF(Gebäudeportfolio!$B10="","",Gebäudeportfolio!K10)</f>
        <v>kein Schutzstatus</v>
      </c>
      <c r="F10" s="22" t="str">
        <f>IF(Gebäudeportfolio!$B10="","",Gebäudeportfolio!F10)</f>
        <v>nein</v>
      </c>
      <c r="G10" s="94">
        <f>IF(Gebäudeportfolio!$B10="","",Gebäudeportfolio!O10)</f>
        <v>1497.8</v>
      </c>
      <c r="H10" s="94">
        <f>IF(Gebäudeportfolio!$B10="","",0.8*G10)</f>
        <v>1198.24</v>
      </c>
      <c r="I10" s="94">
        <f>IF(Gebäudeportfolio!$B10="","",SUM(HLOOKUP($L$4,Energieverbräuche!$R$5:$V$106,ROW()-4,FALSE),HLOOKUP($L$4,Energieverbräuche!$W$5:$AA$106,ROW()-4,FALSE),HLOOKUP($L$4,Energieverbräuche!$AB$5:$AF$106,ROW()-4,FALSE)))</f>
        <v>130600</v>
      </c>
      <c r="J10" s="94">
        <f>IF(Gebäudeportfolio!$B10="","",SUM(HLOOKUP($L$4,Energieverbräuche!$AL$5:$AP$106,ROW()-4,FALSE),HLOOKUP($L$4,Energieverbräuche!$AQ$5:$AU$106,ROW()-4,FALSE)))</f>
        <v>0</v>
      </c>
      <c r="K10" s="94">
        <f>IF(Gebäudeportfolio!$B10="","",SUM(HLOOKUP($L$4,Energieverbräuche!$AG$5:$AK$106,ROW()-4,FALSE)))</f>
        <v>0</v>
      </c>
      <c r="L10" s="174">
        <f>IF(Gebäudeportfolio!$B10="","",SUM(HLOOKUP($L$4,Energieverbräuche!$C$5:$G$106,ROW()-4,FALSE),HLOOKUP($L$4,Energieverbräuche!$H$5:$L$106,ROW()-4,FALSE),HLOOKUP($L$4,Energieverbräuche!$M$5:$Q$106,ROW()-4,FALSE)))</f>
        <v>40527</v>
      </c>
      <c r="M10" s="171" t="s">
        <v>31</v>
      </c>
      <c r="N10" s="171" t="s">
        <v>31</v>
      </c>
      <c r="O10" s="171" t="s">
        <v>31</v>
      </c>
      <c r="P10" s="171" t="s">
        <v>31</v>
      </c>
      <c r="Q10" s="23"/>
    </row>
    <row r="11" spans="1:51" ht="30" customHeight="1">
      <c r="B11" s="164" t="str">
        <f>IF(Gebäudeportfolio!$B11="","",Gebäudeportfolio!B11)</f>
        <v>Wohnhaus (II) A Schüler</v>
      </c>
      <c r="C11" s="21" t="str">
        <f>IF(Gebäudeportfolio!$B11="","",Gebäudeportfolio!C11)</f>
        <v>Krankenhausstraße 39, 6600 Ehenbichl</v>
      </c>
      <c r="D11" s="22" t="str">
        <f>IF(Gebäudeportfolio!$B11="","",Gebäudeportfolio!D11)</f>
        <v>ja</v>
      </c>
      <c r="E11" s="22" t="str">
        <f>IF(Gebäudeportfolio!$B11="","",Gebäudeportfolio!K11)</f>
        <v>kein Schutzstatus</v>
      </c>
      <c r="F11" s="22" t="str">
        <f>IF(Gebäudeportfolio!$B11="","",Gebäudeportfolio!F11)</f>
        <v>nein</v>
      </c>
      <c r="G11" s="94">
        <f>IF(Gebäudeportfolio!$B11="","",Gebäudeportfolio!O11)</f>
        <v>452.74</v>
      </c>
      <c r="H11" s="94">
        <f>IF(Gebäudeportfolio!$B11="","",0.8*G11)</f>
        <v>362.19200000000001</v>
      </c>
      <c r="I11" s="94">
        <f>IF(Gebäudeportfolio!$B11="","",SUM(HLOOKUP($L$4,Energieverbräuche!$R$5:$V$106,ROW()-4,FALSE),HLOOKUP($L$4,Energieverbräuche!$W$5:$AA$106,ROW()-4,FALSE),HLOOKUP($L$4,Energieverbräuche!$AB$5:$AF$106,ROW()-4,FALSE)))</f>
        <v>59890</v>
      </c>
      <c r="J11" s="94">
        <f>IF(Gebäudeportfolio!$B11="","",SUM(HLOOKUP($L$4,Energieverbräuche!$AL$5:$AP$106,ROW()-4,FALSE),HLOOKUP($L$4,Energieverbräuche!$AQ$5:$AU$106,ROW()-4,FALSE)))</f>
        <v>0</v>
      </c>
      <c r="K11" s="94">
        <f>IF(Gebäudeportfolio!$B11="","",SUM(HLOOKUP($L$4,Energieverbräuche!$AG$5:$AK$106,ROW()-4,FALSE)))</f>
        <v>0</v>
      </c>
      <c r="L11" s="174">
        <f>IF(Gebäudeportfolio!$B11="","",SUM(HLOOKUP($L$4,Energieverbräuche!$C$5:$G$106,ROW()-4,FALSE),HLOOKUP($L$4,Energieverbräuche!$H$5:$L$106,ROW()-4,FALSE),HLOOKUP($L$4,Energieverbräuche!$M$5:$Q$106,ROW()-4,FALSE)))</f>
        <v>27204.2</v>
      </c>
      <c r="M11" s="171" t="s">
        <v>31</v>
      </c>
      <c r="N11" s="171" t="s">
        <v>31</v>
      </c>
      <c r="O11" s="171" t="s">
        <v>31</v>
      </c>
      <c r="P11" s="171" t="s">
        <v>31</v>
      </c>
      <c r="Q11" s="23"/>
    </row>
    <row r="12" spans="1:51" ht="30" customHeight="1">
      <c r="B12" s="164" t="str">
        <f>IF(Gebäudeportfolio!$B12="","",Gebäudeportfolio!B12)</f>
        <v>Wohnhaus (III) B Schüler</v>
      </c>
      <c r="C12" s="21" t="str">
        <f>IF(Gebäudeportfolio!$B12="","",Gebäudeportfolio!C12)</f>
        <v>Krankenhausstraße 39, 6600 Ehenbichl</v>
      </c>
      <c r="D12" s="22" t="str">
        <f>IF(Gebäudeportfolio!$B12="","",Gebäudeportfolio!D12)</f>
        <v>ja</v>
      </c>
      <c r="E12" s="22" t="str">
        <f>IF(Gebäudeportfolio!$B12="","",Gebäudeportfolio!K12)</f>
        <v>kein Schutzstatus</v>
      </c>
      <c r="F12" s="22" t="str">
        <f>IF(Gebäudeportfolio!$B12="","",Gebäudeportfolio!F12)</f>
        <v>nein</v>
      </c>
      <c r="G12" s="94">
        <f>IF(Gebäudeportfolio!$B12="","",Gebäudeportfolio!O12)</f>
        <v>369.31</v>
      </c>
      <c r="H12" s="94">
        <f>IF(Gebäudeportfolio!$B12="","",0.8*G12)</f>
        <v>295.44800000000004</v>
      </c>
      <c r="I12" s="94">
        <f>IF(Gebäudeportfolio!$B12="","",SUM(HLOOKUP($L$4,Energieverbräuche!$R$5:$V$106,ROW()-4,FALSE),HLOOKUP($L$4,Energieverbräuche!$W$5:$AA$106,ROW()-4,FALSE),HLOOKUP($L$4,Energieverbräuche!$AB$5:$AF$106,ROW()-4,FALSE)))</f>
        <v>20210</v>
      </c>
      <c r="J12" s="94">
        <f>IF(Gebäudeportfolio!$B12="","",SUM(HLOOKUP($L$4,Energieverbräuche!$AL$5:$AP$106,ROW()-4,FALSE),HLOOKUP($L$4,Energieverbräuche!$AQ$5:$AU$106,ROW()-4,FALSE)))</f>
        <v>0</v>
      </c>
      <c r="K12" s="94">
        <f>IF(Gebäudeportfolio!$B12="","",SUM(HLOOKUP($L$4,Energieverbräuche!$AG$5:$AK$106,ROW()-4,FALSE)))</f>
        <v>0</v>
      </c>
      <c r="L12" s="174">
        <f>IF(Gebäudeportfolio!$B12="","",SUM(HLOOKUP($L$4,Energieverbräuche!$C$5:$G$106,ROW()-4,FALSE),HLOOKUP($L$4,Energieverbräuche!$H$5:$L$106,ROW()-4,FALSE),HLOOKUP($L$4,Energieverbräuche!$M$5:$Q$106,ROW()-4,FALSE)))</f>
        <v>16342.7</v>
      </c>
      <c r="M12" s="171" t="s">
        <v>31</v>
      </c>
      <c r="N12" s="171" t="s">
        <v>31</v>
      </c>
      <c r="O12" s="171" t="s">
        <v>31</v>
      </c>
      <c r="P12" s="171" t="s">
        <v>31</v>
      </c>
      <c r="Q12" s="23"/>
    </row>
    <row r="13" spans="1:51" ht="30" customHeight="1">
      <c r="B13" s="164" t="str">
        <f>IF(Gebäudeportfolio!$B13="","",Gebäudeportfolio!B13)</f>
        <v/>
      </c>
      <c r="C13" s="21" t="str">
        <f>IF(Gebäudeportfolio!$B13="","",Gebäudeportfolio!C13)</f>
        <v/>
      </c>
      <c r="D13" s="22" t="str">
        <f>IF(Gebäudeportfolio!$B13="","",Gebäudeportfolio!D13)</f>
        <v/>
      </c>
      <c r="E13" s="22" t="str">
        <f>IF(Gebäudeportfolio!$B13="","",Gebäudeportfolio!K13)</f>
        <v/>
      </c>
      <c r="F13" s="22" t="str">
        <f>IF(Gebäudeportfolio!$B13="","",Gebäudeportfolio!F13)</f>
        <v/>
      </c>
      <c r="G13" s="94" t="str">
        <f>IF(Gebäudeportfolio!$B13="","",Gebäudeportfolio!O13)</f>
        <v/>
      </c>
      <c r="H13" s="94" t="str">
        <f>IF(Gebäudeportfolio!$B13="","",0.8*G13)</f>
        <v/>
      </c>
      <c r="I13" s="94" t="str">
        <f>IF(Gebäudeportfolio!$B13="","",SUM(HLOOKUP($L$4,Energieverbräuche!$R$5:$V$106,ROW()-4,FALSE),HLOOKUP($L$4,Energieverbräuche!$W$5:$AA$106,ROW()-4,FALSE),HLOOKUP($L$4,Energieverbräuche!$AB$5:$AF$106,ROW()-4,FALSE)))</f>
        <v/>
      </c>
      <c r="J13" s="94" t="str">
        <f>IF(Gebäudeportfolio!$B13="","",SUM(HLOOKUP($L$4,Energieverbräuche!$AL$5:$AP$106,ROW()-4,FALSE),HLOOKUP($L$4,Energieverbräuche!$AQ$5:$AU$106,ROW()-4,FALSE)))</f>
        <v/>
      </c>
      <c r="K13" s="94" t="str">
        <f>IF(Gebäudeportfolio!$B13="","",SUM(HLOOKUP($L$4,Energieverbräuche!$AG$5:$AK$106,ROW()-4,FALSE)))</f>
        <v/>
      </c>
      <c r="L13" s="174" t="str">
        <f>IF(Gebäudeportfolio!$B13="","",SUM(HLOOKUP($L$4,Energieverbräuche!$C$5:$G$106,ROW()-4,FALSE),HLOOKUP($L$4,Energieverbräuche!$H$5:$L$106,ROW()-4,FALSE),HLOOKUP($L$4,Energieverbräuche!$M$5:$Q$106,ROW()-4,FALSE)))</f>
        <v/>
      </c>
      <c r="M13" s="171"/>
      <c r="N13" s="8"/>
      <c r="O13" s="8"/>
      <c r="P13" s="8"/>
      <c r="Q13" s="23"/>
    </row>
    <row r="14" spans="1:51" ht="30" customHeight="1">
      <c r="B14" s="164" t="str">
        <f>IF(Gebäudeportfolio!$B14="","",Gebäudeportfolio!B14)</f>
        <v/>
      </c>
      <c r="C14" s="21" t="str">
        <f>IF(Gebäudeportfolio!$B14="","",Gebäudeportfolio!C14)</f>
        <v/>
      </c>
      <c r="D14" s="22" t="str">
        <f>IF(Gebäudeportfolio!$B14="","",Gebäudeportfolio!D14)</f>
        <v/>
      </c>
      <c r="E14" s="22" t="str">
        <f>IF(Gebäudeportfolio!$B14="","",Gebäudeportfolio!K14)</f>
        <v/>
      </c>
      <c r="F14" s="22" t="str">
        <f>IF(Gebäudeportfolio!$B14="","",Gebäudeportfolio!F14)</f>
        <v/>
      </c>
      <c r="G14" s="94" t="str">
        <f>IF(Gebäudeportfolio!$B14="","",Gebäudeportfolio!O14)</f>
        <v/>
      </c>
      <c r="H14" s="94" t="str">
        <f>IF(Gebäudeportfolio!$B14="","",0.8*G14)</f>
        <v/>
      </c>
      <c r="I14" s="94" t="str">
        <f>IF(Gebäudeportfolio!$B14="","",SUM(HLOOKUP($L$4,Energieverbräuche!$R$5:$V$106,ROW()-4,FALSE),HLOOKUP($L$4,Energieverbräuche!$W$5:$AA$106,ROW()-4,FALSE),HLOOKUP($L$4,Energieverbräuche!$AB$5:$AF$106,ROW()-4,FALSE)))</f>
        <v/>
      </c>
      <c r="J14" s="94" t="str">
        <f>IF(Gebäudeportfolio!$B14="","",SUM(HLOOKUP($L$4,Energieverbräuche!$AL$5:$AP$106,ROW()-4,FALSE),HLOOKUP($L$4,Energieverbräuche!$AQ$5:$AU$106,ROW()-4,FALSE)))</f>
        <v/>
      </c>
      <c r="K14" s="94" t="str">
        <f>IF(Gebäudeportfolio!$B14="","",SUM(HLOOKUP($L$4,Energieverbräuche!$AG$5:$AK$106,ROW()-4,FALSE)))</f>
        <v/>
      </c>
      <c r="L14" s="174" t="str">
        <f>IF(Gebäudeportfolio!$B14="","",SUM(HLOOKUP($L$4,Energieverbräuche!$C$5:$G$106,ROW()-4,FALSE),HLOOKUP($L$4,Energieverbräuche!$H$5:$L$106,ROW()-4,FALSE),HLOOKUP($L$4,Energieverbräuche!$M$5:$Q$106,ROW()-4,FALSE)))</f>
        <v/>
      </c>
      <c r="M14" s="171"/>
      <c r="N14" s="8"/>
      <c r="O14" s="8"/>
      <c r="P14" s="8"/>
      <c r="Q14" s="23"/>
    </row>
    <row r="15" spans="1:51" ht="30" customHeight="1">
      <c r="B15" s="164" t="str">
        <f>IF(Gebäudeportfolio!$B15="","",Gebäudeportfolio!B15)</f>
        <v/>
      </c>
      <c r="C15" s="21" t="str">
        <f>IF(Gebäudeportfolio!$B15="","",Gebäudeportfolio!C15)</f>
        <v/>
      </c>
      <c r="D15" s="22" t="str">
        <f>IF(Gebäudeportfolio!$B15="","",Gebäudeportfolio!D15)</f>
        <v/>
      </c>
      <c r="E15" s="22" t="str">
        <f>IF(Gebäudeportfolio!$B15="","",Gebäudeportfolio!K15)</f>
        <v/>
      </c>
      <c r="F15" s="22" t="str">
        <f>IF(Gebäudeportfolio!$B15="","",Gebäudeportfolio!F15)</f>
        <v/>
      </c>
      <c r="G15" s="94" t="str">
        <f>IF(Gebäudeportfolio!$B15="","",Gebäudeportfolio!O15)</f>
        <v/>
      </c>
      <c r="H15" s="94" t="str">
        <f>IF(Gebäudeportfolio!$B15="","",0.8*G15)</f>
        <v/>
      </c>
      <c r="I15" s="94" t="str">
        <f>IF(Gebäudeportfolio!$B15="","",SUM(HLOOKUP($L$4,Energieverbräuche!$R$5:$V$106,ROW()-4,FALSE),HLOOKUP($L$4,Energieverbräuche!$W$5:$AA$106,ROW()-4,FALSE),HLOOKUP($L$4,Energieverbräuche!$AB$5:$AF$106,ROW()-4,FALSE)))</f>
        <v/>
      </c>
      <c r="J15" s="94" t="str">
        <f>IF(Gebäudeportfolio!$B15="","",SUM(HLOOKUP($L$4,Energieverbräuche!$AL$5:$AP$106,ROW()-4,FALSE),HLOOKUP($L$4,Energieverbräuche!$AQ$5:$AU$106,ROW()-4,FALSE)))</f>
        <v/>
      </c>
      <c r="K15" s="94" t="str">
        <f>IF(Gebäudeportfolio!$B15="","",SUM(HLOOKUP($L$4,Energieverbräuche!$AG$5:$AK$106,ROW()-4,FALSE)))</f>
        <v/>
      </c>
      <c r="L15" s="174" t="str">
        <f>IF(Gebäudeportfolio!$B15="","",SUM(HLOOKUP($L$4,Energieverbräuche!$C$5:$G$106,ROW()-4,FALSE),HLOOKUP($L$4,Energieverbräuche!$H$5:$L$106,ROW()-4,FALSE),HLOOKUP($L$4,Energieverbräuche!$M$5:$Q$106,ROW()-4,FALSE)))</f>
        <v/>
      </c>
      <c r="M15" s="171"/>
      <c r="N15" s="8"/>
      <c r="O15" s="8"/>
      <c r="P15" s="8"/>
      <c r="Q15" s="23"/>
    </row>
    <row r="16" spans="1:51" ht="30" customHeight="1">
      <c r="B16" s="164" t="str">
        <f>IF(Gebäudeportfolio!$B16="","",Gebäudeportfolio!B16)</f>
        <v/>
      </c>
      <c r="C16" s="21" t="str">
        <f>IF(Gebäudeportfolio!$B16="","",Gebäudeportfolio!C16)</f>
        <v/>
      </c>
      <c r="D16" s="22" t="str">
        <f>IF(Gebäudeportfolio!$B16="","",Gebäudeportfolio!D16)</f>
        <v/>
      </c>
      <c r="E16" s="22" t="str">
        <f>IF(Gebäudeportfolio!$B16="","",Gebäudeportfolio!K16)</f>
        <v/>
      </c>
      <c r="F16" s="22" t="str">
        <f>IF(Gebäudeportfolio!$B16="","",Gebäudeportfolio!F16)</f>
        <v/>
      </c>
      <c r="G16" s="94" t="str">
        <f>IF(Gebäudeportfolio!$B16="","",Gebäudeportfolio!O16)</f>
        <v/>
      </c>
      <c r="H16" s="94" t="str">
        <f>IF(Gebäudeportfolio!$B16="","",0.8*G16)</f>
        <v/>
      </c>
      <c r="I16" s="94" t="str">
        <f>IF(Gebäudeportfolio!$B16="","",SUM(HLOOKUP($L$4,Energieverbräuche!$R$5:$V$106,ROW()-4,FALSE),HLOOKUP($L$4,Energieverbräuche!$W$5:$AA$106,ROW()-4,FALSE),HLOOKUP($L$4,Energieverbräuche!$AB$5:$AF$106,ROW()-4,FALSE)))</f>
        <v/>
      </c>
      <c r="J16" s="94" t="str">
        <f>IF(Gebäudeportfolio!$B16="","",SUM(HLOOKUP($L$4,Energieverbräuche!$AL$5:$AP$106,ROW()-4,FALSE),HLOOKUP($L$4,Energieverbräuche!$AQ$5:$AU$106,ROW()-4,FALSE)))</f>
        <v/>
      </c>
      <c r="K16" s="94" t="str">
        <f>IF(Gebäudeportfolio!$B16="","",SUM(HLOOKUP($L$4,Energieverbräuche!$AG$5:$AK$106,ROW()-4,FALSE)))</f>
        <v/>
      </c>
      <c r="L16" s="174" t="str">
        <f>IF(Gebäudeportfolio!$B16="","",SUM(HLOOKUP($L$4,Energieverbräuche!$C$5:$G$106,ROW()-4,FALSE),HLOOKUP($L$4,Energieverbräuche!$H$5:$L$106,ROW()-4,FALSE),HLOOKUP($L$4,Energieverbräuche!$M$5:$Q$106,ROW()-4,FALSE)))</f>
        <v/>
      </c>
      <c r="M16" s="171"/>
      <c r="N16" s="8"/>
      <c r="O16" s="8"/>
      <c r="P16" s="8"/>
      <c r="Q16" s="23"/>
    </row>
    <row r="17" spans="2:17" ht="30" customHeight="1">
      <c r="B17" s="164" t="str">
        <f>IF(Gebäudeportfolio!$B17="","",Gebäudeportfolio!B17)</f>
        <v/>
      </c>
      <c r="C17" s="21" t="str">
        <f>IF(Gebäudeportfolio!$B17="","",Gebäudeportfolio!C17)</f>
        <v/>
      </c>
      <c r="D17" s="22" t="str">
        <f>IF(Gebäudeportfolio!$B17="","",Gebäudeportfolio!D17)</f>
        <v/>
      </c>
      <c r="E17" s="22" t="str">
        <f>IF(Gebäudeportfolio!$B17="","",Gebäudeportfolio!K17)</f>
        <v/>
      </c>
      <c r="F17" s="22" t="str">
        <f>IF(Gebäudeportfolio!$B17="","",Gebäudeportfolio!F17)</f>
        <v/>
      </c>
      <c r="G17" s="94" t="str">
        <f>IF(Gebäudeportfolio!$B17="","",Gebäudeportfolio!O17)</f>
        <v/>
      </c>
      <c r="H17" s="94" t="str">
        <f>IF(Gebäudeportfolio!$B17="","",0.8*G17)</f>
        <v/>
      </c>
      <c r="I17" s="94" t="str">
        <f>IF(Gebäudeportfolio!$B17="","",SUM(HLOOKUP($L$4,Energieverbräuche!$R$5:$V$106,ROW()-4,FALSE),HLOOKUP($L$4,Energieverbräuche!$W$5:$AA$106,ROW()-4,FALSE),HLOOKUP($L$4,Energieverbräuche!$AB$5:$AF$106,ROW()-4,FALSE)))</f>
        <v/>
      </c>
      <c r="J17" s="94" t="str">
        <f>IF(Gebäudeportfolio!$B17="","",SUM(HLOOKUP($L$4,Energieverbräuche!$AL$5:$AP$106,ROW()-4,FALSE),HLOOKUP($L$4,Energieverbräuche!$AQ$5:$AU$106,ROW()-4,FALSE)))</f>
        <v/>
      </c>
      <c r="K17" s="94" t="str">
        <f>IF(Gebäudeportfolio!$B17="","",SUM(HLOOKUP($L$4,Energieverbräuche!$AG$5:$AK$106,ROW()-4,FALSE)))</f>
        <v/>
      </c>
      <c r="L17" s="174" t="str">
        <f>IF(Gebäudeportfolio!$B17="","",SUM(HLOOKUP($L$4,Energieverbräuche!$C$5:$G$106,ROW()-4,FALSE),HLOOKUP($L$4,Energieverbräuche!$H$5:$L$106,ROW()-4,FALSE),HLOOKUP($L$4,Energieverbräuche!$M$5:$Q$106,ROW()-4,FALSE)))</f>
        <v/>
      </c>
      <c r="M17" s="171"/>
      <c r="N17" s="8"/>
      <c r="O17" s="8"/>
      <c r="P17" s="8"/>
      <c r="Q17" s="23"/>
    </row>
    <row r="18" spans="2:17" ht="30" customHeight="1">
      <c r="B18" s="164" t="str">
        <f>IF(Gebäudeportfolio!$B18="","",Gebäudeportfolio!B18)</f>
        <v/>
      </c>
      <c r="C18" s="21" t="str">
        <f>IF(Gebäudeportfolio!$B18="","",Gebäudeportfolio!C18)</f>
        <v/>
      </c>
      <c r="D18" s="22" t="str">
        <f>IF(Gebäudeportfolio!$B18="","",Gebäudeportfolio!D18)</f>
        <v/>
      </c>
      <c r="E18" s="22" t="str">
        <f>IF(Gebäudeportfolio!$B18="","",Gebäudeportfolio!K18)</f>
        <v/>
      </c>
      <c r="F18" s="22" t="str">
        <f>IF(Gebäudeportfolio!$B18="","",Gebäudeportfolio!F18)</f>
        <v/>
      </c>
      <c r="G18" s="94" t="str">
        <f>IF(Gebäudeportfolio!$B18="","",Gebäudeportfolio!O18)</f>
        <v/>
      </c>
      <c r="H18" s="94" t="str">
        <f>IF(Gebäudeportfolio!$B18="","",0.8*G18)</f>
        <v/>
      </c>
      <c r="I18" s="94" t="str">
        <f>IF(Gebäudeportfolio!$B18="","",SUM(HLOOKUP($L$4,Energieverbräuche!$R$5:$V$106,ROW()-4,FALSE),HLOOKUP($L$4,Energieverbräuche!$W$5:$AA$106,ROW()-4,FALSE),HLOOKUP($L$4,Energieverbräuche!$AB$5:$AF$106,ROW()-4,FALSE)))</f>
        <v/>
      </c>
      <c r="J18" s="94" t="str">
        <f>IF(Gebäudeportfolio!$B18="","",SUM(HLOOKUP($L$4,Energieverbräuche!$AL$5:$AP$106,ROW()-4,FALSE),HLOOKUP($L$4,Energieverbräuche!$AQ$5:$AU$106,ROW()-4,FALSE)))</f>
        <v/>
      </c>
      <c r="K18" s="94" t="str">
        <f>IF(Gebäudeportfolio!$B18="","",SUM(HLOOKUP($L$4,Energieverbräuche!$AG$5:$AK$106,ROW()-4,FALSE)))</f>
        <v/>
      </c>
      <c r="L18" s="174" t="str">
        <f>IF(Gebäudeportfolio!$B18="","",SUM(HLOOKUP($L$4,Energieverbräuche!$C$5:$G$106,ROW()-4,FALSE),HLOOKUP($L$4,Energieverbräuche!$H$5:$L$106,ROW()-4,FALSE),HLOOKUP($L$4,Energieverbräuche!$M$5:$Q$106,ROW()-4,FALSE)))</f>
        <v/>
      </c>
      <c r="M18" s="171"/>
      <c r="N18" s="8"/>
      <c r="O18" s="8"/>
      <c r="P18" s="8"/>
      <c r="Q18" s="23"/>
    </row>
    <row r="19" spans="2:17" ht="30" customHeight="1">
      <c r="B19" s="164" t="str">
        <f>IF(Gebäudeportfolio!$B19="","",Gebäudeportfolio!B19)</f>
        <v/>
      </c>
      <c r="C19" s="21" t="str">
        <f>IF(Gebäudeportfolio!$B19="","",Gebäudeportfolio!C19)</f>
        <v/>
      </c>
      <c r="D19" s="22" t="str">
        <f>IF(Gebäudeportfolio!$B19="","",Gebäudeportfolio!D19)</f>
        <v/>
      </c>
      <c r="E19" s="22" t="str">
        <f>IF(Gebäudeportfolio!$B19="","",Gebäudeportfolio!K19)</f>
        <v/>
      </c>
      <c r="F19" s="22" t="str">
        <f>IF(Gebäudeportfolio!$B19="","",Gebäudeportfolio!F19)</f>
        <v/>
      </c>
      <c r="G19" s="94" t="str">
        <f>IF(Gebäudeportfolio!$B19="","",Gebäudeportfolio!O19)</f>
        <v/>
      </c>
      <c r="H19" s="94" t="str">
        <f>IF(Gebäudeportfolio!$B19="","",0.8*G19)</f>
        <v/>
      </c>
      <c r="I19" s="94" t="str">
        <f>IF(Gebäudeportfolio!$B19="","",SUM(HLOOKUP($L$4,Energieverbräuche!$R$5:$V$106,ROW()-4,FALSE),HLOOKUP($L$4,Energieverbräuche!$W$5:$AA$106,ROW()-4,FALSE),HLOOKUP($L$4,Energieverbräuche!$AB$5:$AF$106,ROW()-4,FALSE)))</f>
        <v/>
      </c>
      <c r="J19" s="94" t="str">
        <f>IF(Gebäudeportfolio!$B19="","",SUM(HLOOKUP($L$4,Energieverbräuche!$AL$5:$AP$106,ROW()-4,FALSE),HLOOKUP($L$4,Energieverbräuche!$AQ$5:$AU$106,ROW()-4,FALSE)))</f>
        <v/>
      </c>
      <c r="K19" s="94" t="str">
        <f>IF(Gebäudeportfolio!$B19="","",SUM(HLOOKUP($L$4,Energieverbräuche!$AG$5:$AK$106,ROW()-4,FALSE)))</f>
        <v/>
      </c>
      <c r="L19" s="174" t="str">
        <f>IF(Gebäudeportfolio!$B19="","",SUM(HLOOKUP($L$4,Energieverbräuche!$C$5:$G$106,ROW()-4,FALSE),HLOOKUP($L$4,Energieverbräuche!$H$5:$L$106,ROW()-4,FALSE),HLOOKUP($L$4,Energieverbräuche!$M$5:$Q$106,ROW()-4,FALSE)))</f>
        <v/>
      </c>
      <c r="M19" s="171"/>
      <c r="N19" s="8"/>
      <c r="O19" s="8"/>
      <c r="P19" s="8"/>
      <c r="Q19" s="23"/>
    </row>
    <row r="20" spans="2:17" ht="30" customHeight="1">
      <c r="B20" s="164" t="str">
        <f>IF(Gebäudeportfolio!$B20="","",Gebäudeportfolio!B20)</f>
        <v/>
      </c>
      <c r="C20" s="21" t="str">
        <f>IF(Gebäudeportfolio!$B20="","",Gebäudeportfolio!C20)</f>
        <v/>
      </c>
      <c r="D20" s="22" t="str">
        <f>IF(Gebäudeportfolio!$B20="","",Gebäudeportfolio!D20)</f>
        <v/>
      </c>
      <c r="E20" s="22" t="str">
        <f>IF(Gebäudeportfolio!$B20="","",Gebäudeportfolio!K20)</f>
        <v/>
      </c>
      <c r="F20" s="22" t="str">
        <f>IF(Gebäudeportfolio!$B20="","",Gebäudeportfolio!F20)</f>
        <v/>
      </c>
      <c r="G20" s="94" t="str">
        <f>IF(Gebäudeportfolio!$B20="","",Gebäudeportfolio!O20)</f>
        <v/>
      </c>
      <c r="H20" s="94" t="str">
        <f>IF(Gebäudeportfolio!$B20="","",0.8*G20)</f>
        <v/>
      </c>
      <c r="I20" s="94" t="str">
        <f>IF(Gebäudeportfolio!$B20="","",SUM(HLOOKUP($L$4,Energieverbräuche!$R$5:$V$106,ROW()-4,FALSE),HLOOKUP($L$4,Energieverbräuche!$W$5:$AA$106,ROW()-4,FALSE),HLOOKUP($L$4,Energieverbräuche!$AB$5:$AF$106,ROW()-4,FALSE)))</f>
        <v/>
      </c>
      <c r="J20" s="94" t="str">
        <f>IF(Gebäudeportfolio!$B20="","",SUM(HLOOKUP($L$4,Energieverbräuche!$AL$5:$AP$106,ROW()-4,FALSE),HLOOKUP($L$4,Energieverbräuche!$AQ$5:$AU$106,ROW()-4,FALSE)))</f>
        <v/>
      </c>
      <c r="K20" s="94" t="str">
        <f>IF(Gebäudeportfolio!$B20="","",SUM(HLOOKUP($L$4,Energieverbräuche!$AG$5:$AK$106,ROW()-4,FALSE)))</f>
        <v/>
      </c>
      <c r="L20" s="174" t="str">
        <f>IF(Gebäudeportfolio!$B20="","",SUM(HLOOKUP($L$4,Energieverbräuche!$C$5:$G$106,ROW()-4,FALSE),HLOOKUP($L$4,Energieverbräuche!$H$5:$L$106,ROW()-4,FALSE),HLOOKUP($L$4,Energieverbräuche!$M$5:$Q$106,ROW()-4,FALSE)))</f>
        <v/>
      </c>
      <c r="M20" s="171"/>
      <c r="N20" s="8"/>
      <c r="O20" s="8"/>
      <c r="P20" s="8"/>
      <c r="Q20" s="23"/>
    </row>
    <row r="21" spans="2:17" ht="30" customHeight="1">
      <c r="B21" s="164" t="str">
        <f>IF(Gebäudeportfolio!$B21="","",Gebäudeportfolio!B21)</f>
        <v/>
      </c>
      <c r="C21" s="21" t="str">
        <f>IF(Gebäudeportfolio!$B21="","",Gebäudeportfolio!C21)</f>
        <v/>
      </c>
      <c r="D21" s="22" t="str">
        <f>IF(Gebäudeportfolio!$B21="","",Gebäudeportfolio!D21)</f>
        <v/>
      </c>
      <c r="E21" s="22" t="str">
        <f>IF(Gebäudeportfolio!$B21="","",Gebäudeportfolio!K21)</f>
        <v/>
      </c>
      <c r="F21" s="22" t="str">
        <f>IF(Gebäudeportfolio!$B21="","",Gebäudeportfolio!F21)</f>
        <v/>
      </c>
      <c r="G21" s="94" t="str">
        <f>IF(Gebäudeportfolio!$B21="","",Gebäudeportfolio!O21)</f>
        <v/>
      </c>
      <c r="H21" s="94" t="str">
        <f>IF(Gebäudeportfolio!$B21="","",0.8*G21)</f>
        <v/>
      </c>
      <c r="I21" s="94" t="str">
        <f>IF(Gebäudeportfolio!$B21="","",SUM(HLOOKUP($L$4,Energieverbräuche!$R$5:$V$106,ROW()-4,FALSE),HLOOKUP($L$4,Energieverbräuche!$W$5:$AA$106,ROW()-4,FALSE),HLOOKUP($L$4,Energieverbräuche!$AB$5:$AF$106,ROW()-4,FALSE)))</f>
        <v/>
      </c>
      <c r="J21" s="94" t="str">
        <f>IF(Gebäudeportfolio!$B21="","",SUM(HLOOKUP($L$4,Energieverbräuche!$AL$5:$AP$106,ROW()-4,FALSE),HLOOKUP($L$4,Energieverbräuche!$AQ$5:$AU$106,ROW()-4,FALSE)))</f>
        <v/>
      </c>
      <c r="K21" s="94" t="str">
        <f>IF(Gebäudeportfolio!$B21="","",SUM(HLOOKUP($L$4,Energieverbräuche!$AG$5:$AK$106,ROW()-4,FALSE)))</f>
        <v/>
      </c>
      <c r="L21" s="174" t="str">
        <f>IF(Gebäudeportfolio!$B21="","",SUM(HLOOKUP($L$4,Energieverbräuche!$C$5:$G$106,ROW()-4,FALSE),HLOOKUP($L$4,Energieverbräuche!$H$5:$L$106,ROW()-4,FALSE),HLOOKUP($L$4,Energieverbräuche!$M$5:$Q$106,ROW()-4,FALSE)))</f>
        <v/>
      </c>
      <c r="M21" s="171"/>
      <c r="N21" s="8"/>
      <c r="O21" s="8"/>
      <c r="P21" s="8"/>
      <c r="Q21" s="23"/>
    </row>
    <row r="22" spans="2:17" ht="30" customHeight="1">
      <c r="B22" s="164" t="str">
        <f>IF(Gebäudeportfolio!$B22="","",Gebäudeportfolio!B22)</f>
        <v/>
      </c>
      <c r="C22" s="21" t="str">
        <f>IF(Gebäudeportfolio!$B22="","",Gebäudeportfolio!C22)</f>
        <v/>
      </c>
      <c r="D22" s="22" t="str">
        <f>IF(Gebäudeportfolio!$B22="","",Gebäudeportfolio!D22)</f>
        <v/>
      </c>
      <c r="E22" s="22" t="str">
        <f>IF(Gebäudeportfolio!$B22="","",Gebäudeportfolio!K22)</f>
        <v/>
      </c>
      <c r="F22" s="22" t="str">
        <f>IF(Gebäudeportfolio!$B22="","",Gebäudeportfolio!F22)</f>
        <v/>
      </c>
      <c r="G22" s="94" t="str">
        <f>IF(Gebäudeportfolio!$B22="","",Gebäudeportfolio!O22)</f>
        <v/>
      </c>
      <c r="H22" s="94" t="str">
        <f>IF(Gebäudeportfolio!$B22="","",0.8*G22)</f>
        <v/>
      </c>
      <c r="I22" s="94" t="str">
        <f>IF(Gebäudeportfolio!$B22="","",SUM(HLOOKUP($L$4,Energieverbräuche!$R$5:$V$106,ROW()-4,FALSE),HLOOKUP($L$4,Energieverbräuche!$W$5:$AA$106,ROW()-4,FALSE),HLOOKUP($L$4,Energieverbräuche!$AB$5:$AF$106,ROW()-4,FALSE)))</f>
        <v/>
      </c>
      <c r="J22" s="94" t="str">
        <f>IF(Gebäudeportfolio!$B22="","",SUM(HLOOKUP($L$4,Energieverbräuche!$AL$5:$AP$106,ROW()-4,FALSE),HLOOKUP($L$4,Energieverbräuche!$AQ$5:$AU$106,ROW()-4,FALSE)))</f>
        <v/>
      </c>
      <c r="K22" s="94" t="str">
        <f>IF(Gebäudeportfolio!$B22="","",SUM(HLOOKUP($L$4,Energieverbräuche!$AG$5:$AK$106,ROW()-4,FALSE)))</f>
        <v/>
      </c>
      <c r="L22" s="174" t="str">
        <f>IF(Gebäudeportfolio!$B22="","",SUM(HLOOKUP($L$4,Energieverbräuche!$C$5:$G$106,ROW()-4,FALSE),HLOOKUP($L$4,Energieverbräuche!$H$5:$L$106,ROW()-4,FALSE),HLOOKUP($L$4,Energieverbräuche!$M$5:$Q$106,ROW()-4,FALSE)))</f>
        <v/>
      </c>
      <c r="M22" s="171"/>
      <c r="N22" s="8"/>
      <c r="O22" s="8"/>
      <c r="P22" s="8"/>
      <c r="Q22" s="23"/>
    </row>
    <row r="23" spans="2:17" ht="30" customHeight="1">
      <c r="B23" s="164" t="str">
        <f>IF(Gebäudeportfolio!$B23="","",Gebäudeportfolio!B23)</f>
        <v/>
      </c>
      <c r="C23" s="21" t="str">
        <f>IF(Gebäudeportfolio!$B23="","",Gebäudeportfolio!C23)</f>
        <v/>
      </c>
      <c r="D23" s="22" t="str">
        <f>IF(Gebäudeportfolio!$B23="","",Gebäudeportfolio!D23)</f>
        <v/>
      </c>
      <c r="E23" s="22" t="str">
        <f>IF(Gebäudeportfolio!$B23="","",Gebäudeportfolio!K23)</f>
        <v/>
      </c>
      <c r="F23" s="22" t="str">
        <f>IF(Gebäudeportfolio!$B23="","",Gebäudeportfolio!F23)</f>
        <v/>
      </c>
      <c r="G23" s="94" t="str">
        <f>IF(Gebäudeportfolio!$B23="","",Gebäudeportfolio!O23)</f>
        <v/>
      </c>
      <c r="H23" s="94" t="str">
        <f>IF(Gebäudeportfolio!$B23="","",0.8*G23)</f>
        <v/>
      </c>
      <c r="I23" s="94" t="str">
        <f>IF(Gebäudeportfolio!$B23="","",SUM(HLOOKUP($L$4,Energieverbräuche!$R$5:$V$106,ROW()-4,FALSE),HLOOKUP($L$4,Energieverbräuche!$W$5:$AA$106,ROW()-4,FALSE),HLOOKUP($L$4,Energieverbräuche!$AB$5:$AF$106,ROW()-4,FALSE)))</f>
        <v/>
      </c>
      <c r="J23" s="94" t="str">
        <f>IF(Gebäudeportfolio!$B23="","",SUM(HLOOKUP($L$4,Energieverbräuche!$AL$5:$AP$106,ROW()-4,FALSE),HLOOKUP($L$4,Energieverbräuche!$AQ$5:$AU$106,ROW()-4,FALSE)))</f>
        <v/>
      </c>
      <c r="K23" s="94" t="str">
        <f>IF(Gebäudeportfolio!$B23="","",SUM(HLOOKUP($L$4,Energieverbräuche!$AG$5:$AK$106,ROW()-4,FALSE)))</f>
        <v/>
      </c>
      <c r="L23" s="174" t="str">
        <f>IF(Gebäudeportfolio!$B23="","",SUM(HLOOKUP($L$4,Energieverbräuche!$C$5:$G$106,ROW()-4,FALSE),HLOOKUP($L$4,Energieverbräuche!$H$5:$L$106,ROW()-4,FALSE),HLOOKUP($L$4,Energieverbräuche!$M$5:$Q$106,ROW()-4,FALSE)))</f>
        <v/>
      </c>
      <c r="M23" s="171"/>
      <c r="N23" s="8"/>
      <c r="O23" s="8"/>
      <c r="P23" s="8"/>
      <c r="Q23" s="23"/>
    </row>
    <row r="24" spans="2:17" ht="30" customHeight="1">
      <c r="B24" s="164" t="str">
        <f>IF(Gebäudeportfolio!$B24="","",Gebäudeportfolio!B24)</f>
        <v/>
      </c>
      <c r="C24" s="21" t="str">
        <f>IF(Gebäudeportfolio!$B24="","",Gebäudeportfolio!C24)</f>
        <v/>
      </c>
      <c r="D24" s="22" t="str">
        <f>IF(Gebäudeportfolio!$B24="","",Gebäudeportfolio!D24)</f>
        <v/>
      </c>
      <c r="E24" s="22" t="str">
        <f>IF(Gebäudeportfolio!$B24="","",Gebäudeportfolio!K24)</f>
        <v/>
      </c>
      <c r="F24" s="22" t="str">
        <f>IF(Gebäudeportfolio!$B24="","",Gebäudeportfolio!F24)</f>
        <v/>
      </c>
      <c r="G24" s="94" t="str">
        <f>IF(Gebäudeportfolio!$B24="","",Gebäudeportfolio!O24)</f>
        <v/>
      </c>
      <c r="H24" s="94" t="str">
        <f>IF(Gebäudeportfolio!$B24="","",0.8*G24)</f>
        <v/>
      </c>
      <c r="I24" s="94" t="str">
        <f>IF(Gebäudeportfolio!$B24="","",SUM(HLOOKUP($L$4,Energieverbräuche!$R$5:$V$106,ROW()-4,FALSE),HLOOKUP($L$4,Energieverbräuche!$W$5:$AA$106,ROW()-4,FALSE),HLOOKUP($L$4,Energieverbräuche!$AB$5:$AF$106,ROW()-4,FALSE)))</f>
        <v/>
      </c>
      <c r="J24" s="94" t="str">
        <f>IF(Gebäudeportfolio!$B24="","",SUM(HLOOKUP($L$4,Energieverbräuche!$AL$5:$AP$106,ROW()-4,FALSE),HLOOKUP($L$4,Energieverbräuche!$AQ$5:$AU$106,ROW()-4,FALSE)))</f>
        <v/>
      </c>
      <c r="K24" s="94" t="str">
        <f>IF(Gebäudeportfolio!$B24="","",SUM(HLOOKUP($L$4,Energieverbräuche!$AG$5:$AK$106,ROW()-4,FALSE)))</f>
        <v/>
      </c>
      <c r="L24" s="174" t="str">
        <f>IF(Gebäudeportfolio!$B24="","",SUM(HLOOKUP($L$4,Energieverbräuche!$C$5:$G$106,ROW()-4,FALSE),HLOOKUP($L$4,Energieverbräuche!$H$5:$L$106,ROW()-4,FALSE),HLOOKUP($L$4,Energieverbräuche!$M$5:$Q$106,ROW()-4,FALSE)))</f>
        <v/>
      </c>
      <c r="M24" s="171"/>
      <c r="N24" s="8"/>
      <c r="O24" s="8"/>
      <c r="P24" s="8"/>
      <c r="Q24" s="23"/>
    </row>
    <row r="25" spans="2:17" ht="30" customHeight="1">
      <c r="B25" s="164" t="str">
        <f>IF(Gebäudeportfolio!$B25="","",Gebäudeportfolio!B25)</f>
        <v/>
      </c>
      <c r="C25" s="21" t="str">
        <f>IF(Gebäudeportfolio!$B25="","",Gebäudeportfolio!C25)</f>
        <v/>
      </c>
      <c r="D25" s="22" t="str">
        <f>IF(Gebäudeportfolio!$B25="","",Gebäudeportfolio!D25)</f>
        <v/>
      </c>
      <c r="E25" s="22" t="str">
        <f>IF(Gebäudeportfolio!$B25="","",Gebäudeportfolio!K25)</f>
        <v/>
      </c>
      <c r="F25" s="22" t="str">
        <f>IF(Gebäudeportfolio!$B25="","",Gebäudeportfolio!F25)</f>
        <v/>
      </c>
      <c r="G25" s="94" t="str">
        <f>IF(Gebäudeportfolio!$B25="","",Gebäudeportfolio!O25)</f>
        <v/>
      </c>
      <c r="H25" s="94" t="str">
        <f>IF(Gebäudeportfolio!$B25="","",0.8*G25)</f>
        <v/>
      </c>
      <c r="I25" s="94" t="str">
        <f>IF(Gebäudeportfolio!$B25="","",SUM(HLOOKUP($L$4,Energieverbräuche!$R$5:$V$106,ROW()-4,FALSE),HLOOKUP($L$4,Energieverbräuche!$W$5:$AA$106,ROW()-4,FALSE),HLOOKUP($L$4,Energieverbräuche!$AB$5:$AF$106,ROW()-4,FALSE)))</f>
        <v/>
      </c>
      <c r="J25" s="94" t="str">
        <f>IF(Gebäudeportfolio!$B25="","",SUM(HLOOKUP($L$4,Energieverbräuche!$AL$5:$AP$106,ROW()-4,FALSE),HLOOKUP($L$4,Energieverbräuche!$AQ$5:$AU$106,ROW()-4,FALSE)))</f>
        <v/>
      </c>
      <c r="K25" s="94" t="str">
        <f>IF(Gebäudeportfolio!$B25="","",SUM(HLOOKUP($L$4,Energieverbräuche!$AG$5:$AK$106,ROW()-4,FALSE)))</f>
        <v/>
      </c>
      <c r="L25" s="174" t="str">
        <f>IF(Gebäudeportfolio!$B25="","",SUM(HLOOKUP($L$4,Energieverbräuche!$C$5:$G$106,ROW()-4,FALSE),HLOOKUP($L$4,Energieverbräuche!$H$5:$L$106,ROW()-4,FALSE),HLOOKUP($L$4,Energieverbräuche!$M$5:$Q$106,ROW()-4,FALSE)))</f>
        <v/>
      </c>
      <c r="M25" s="171"/>
      <c r="N25" s="8"/>
      <c r="O25" s="8"/>
      <c r="P25" s="8"/>
      <c r="Q25" s="23"/>
    </row>
    <row r="26" spans="2:17" ht="30" customHeight="1">
      <c r="B26" s="164" t="str">
        <f>IF(Gebäudeportfolio!$B26="","",Gebäudeportfolio!B26)</f>
        <v/>
      </c>
      <c r="C26" s="21" t="str">
        <f>IF(Gebäudeportfolio!$B26="","",Gebäudeportfolio!C26)</f>
        <v/>
      </c>
      <c r="D26" s="22" t="str">
        <f>IF(Gebäudeportfolio!$B26="","",Gebäudeportfolio!D26)</f>
        <v/>
      </c>
      <c r="E26" s="22" t="str">
        <f>IF(Gebäudeportfolio!$B26="","",Gebäudeportfolio!K26)</f>
        <v/>
      </c>
      <c r="F26" s="22" t="str">
        <f>IF(Gebäudeportfolio!$B26="","",Gebäudeportfolio!F26)</f>
        <v/>
      </c>
      <c r="G26" s="94" t="str">
        <f>IF(Gebäudeportfolio!$B26="","",Gebäudeportfolio!O26)</f>
        <v/>
      </c>
      <c r="H26" s="94" t="str">
        <f>IF(Gebäudeportfolio!$B26="","",0.8*G26)</f>
        <v/>
      </c>
      <c r="I26" s="94" t="str">
        <f>IF(Gebäudeportfolio!$B26="","",SUM(HLOOKUP($L$4,Energieverbräuche!$R$5:$V$106,ROW()-4,FALSE),HLOOKUP($L$4,Energieverbräuche!$W$5:$AA$106,ROW()-4,FALSE),HLOOKUP($L$4,Energieverbräuche!$AB$5:$AF$106,ROW()-4,FALSE)))</f>
        <v/>
      </c>
      <c r="J26" s="94" t="str">
        <f>IF(Gebäudeportfolio!$B26="","",SUM(HLOOKUP($L$4,Energieverbräuche!$AL$5:$AP$106,ROW()-4,FALSE),HLOOKUP($L$4,Energieverbräuche!$AQ$5:$AU$106,ROW()-4,FALSE)))</f>
        <v/>
      </c>
      <c r="K26" s="94" t="str">
        <f>IF(Gebäudeportfolio!$B26="","",SUM(HLOOKUP($L$4,Energieverbräuche!$AG$5:$AK$106,ROW()-4,FALSE)))</f>
        <v/>
      </c>
      <c r="L26" s="174" t="str">
        <f>IF(Gebäudeportfolio!$B26="","",SUM(HLOOKUP($L$4,Energieverbräuche!$C$5:$G$106,ROW()-4,FALSE),HLOOKUP($L$4,Energieverbräuche!$H$5:$L$106,ROW()-4,FALSE),HLOOKUP($L$4,Energieverbräuche!$M$5:$Q$106,ROW()-4,FALSE)))</f>
        <v/>
      </c>
      <c r="M26" s="171"/>
      <c r="N26" s="8"/>
      <c r="O26" s="8"/>
      <c r="P26" s="8"/>
      <c r="Q26" s="23"/>
    </row>
    <row r="27" spans="2:17" ht="30" customHeight="1">
      <c r="B27" s="164" t="str">
        <f>IF(Gebäudeportfolio!$B27="","",Gebäudeportfolio!B27)</f>
        <v/>
      </c>
      <c r="C27" s="21" t="str">
        <f>IF(Gebäudeportfolio!$B27="","",Gebäudeportfolio!C27)</f>
        <v/>
      </c>
      <c r="D27" s="22" t="str">
        <f>IF(Gebäudeportfolio!$B27="","",Gebäudeportfolio!D27)</f>
        <v/>
      </c>
      <c r="E27" s="22" t="str">
        <f>IF(Gebäudeportfolio!$B27="","",Gebäudeportfolio!K27)</f>
        <v/>
      </c>
      <c r="F27" s="22" t="str">
        <f>IF(Gebäudeportfolio!$B27="","",Gebäudeportfolio!F27)</f>
        <v/>
      </c>
      <c r="G27" s="94" t="str">
        <f>IF(Gebäudeportfolio!$B27="","",Gebäudeportfolio!O27)</f>
        <v/>
      </c>
      <c r="H27" s="94" t="str">
        <f>IF(Gebäudeportfolio!$B27="","",0.8*G27)</f>
        <v/>
      </c>
      <c r="I27" s="94" t="str">
        <f>IF(Gebäudeportfolio!$B27="","",SUM(HLOOKUP($L$4,Energieverbräuche!$R$5:$V$106,ROW()-4,FALSE),HLOOKUP($L$4,Energieverbräuche!$W$5:$AA$106,ROW()-4,FALSE),HLOOKUP($L$4,Energieverbräuche!$AB$5:$AF$106,ROW()-4,FALSE)))</f>
        <v/>
      </c>
      <c r="J27" s="94" t="str">
        <f>IF(Gebäudeportfolio!$B27="","",SUM(HLOOKUP($L$4,Energieverbräuche!$AL$5:$AP$106,ROW()-4,FALSE),HLOOKUP($L$4,Energieverbräuche!$AQ$5:$AU$106,ROW()-4,FALSE)))</f>
        <v/>
      </c>
      <c r="K27" s="94" t="str">
        <f>IF(Gebäudeportfolio!$B27="","",SUM(HLOOKUP($L$4,Energieverbräuche!$AG$5:$AK$106,ROW()-4,FALSE)))</f>
        <v/>
      </c>
      <c r="L27" s="174" t="str">
        <f>IF(Gebäudeportfolio!$B27="","",SUM(HLOOKUP($L$4,Energieverbräuche!$C$5:$G$106,ROW()-4,FALSE),HLOOKUP($L$4,Energieverbräuche!$H$5:$L$106,ROW()-4,FALSE),HLOOKUP($L$4,Energieverbräuche!$M$5:$Q$106,ROW()-4,FALSE)))</f>
        <v/>
      </c>
      <c r="M27" s="171"/>
      <c r="N27" s="8"/>
      <c r="O27" s="8"/>
      <c r="P27" s="8"/>
      <c r="Q27" s="23"/>
    </row>
    <row r="28" spans="2:17" ht="30" customHeight="1">
      <c r="B28" s="164" t="str">
        <f>IF(Gebäudeportfolio!$B28="","",Gebäudeportfolio!B28)</f>
        <v/>
      </c>
      <c r="C28" s="21" t="str">
        <f>IF(Gebäudeportfolio!$B28="","",Gebäudeportfolio!C28)</f>
        <v/>
      </c>
      <c r="D28" s="22" t="str">
        <f>IF(Gebäudeportfolio!$B28="","",Gebäudeportfolio!D28)</f>
        <v/>
      </c>
      <c r="E28" s="22" t="str">
        <f>IF(Gebäudeportfolio!$B28="","",Gebäudeportfolio!K28)</f>
        <v/>
      </c>
      <c r="F28" s="22" t="str">
        <f>IF(Gebäudeportfolio!$B28="","",Gebäudeportfolio!F28)</f>
        <v/>
      </c>
      <c r="G28" s="94" t="str">
        <f>IF(Gebäudeportfolio!$B28="","",Gebäudeportfolio!O28)</f>
        <v/>
      </c>
      <c r="H28" s="94" t="str">
        <f>IF(Gebäudeportfolio!$B28="","",0.8*G28)</f>
        <v/>
      </c>
      <c r="I28" s="94" t="str">
        <f>IF(Gebäudeportfolio!$B28="","",SUM(HLOOKUP($L$4,Energieverbräuche!$R$5:$V$106,ROW()-4,FALSE),HLOOKUP($L$4,Energieverbräuche!$W$5:$AA$106,ROW()-4,FALSE),HLOOKUP($L$4,Energieverbräuche!$AB$5:$AF$106,ROW()-4,FALSE)))</f>
        <v/>
      </c>
      <c r="J28" s="94" t="str">
        <f>IF(Gebäudeportfolio!$B28="","",SUM(HLOOKUP($L$4,Energieverbräuche!$AL$5:$AP$106,ROW()-4,FALSE),HLOOKUP($L$4,Energieverbräuche!$AQ$5:$AU$106,ROW()-4,FALSE)))</f>
        <v/>
      </c>
      <c r="K28" s="94" t="str">
        <f>IF(Gebäudeportfolio!$B28="","",SUM(HLOOKUP($L$4,Energieverbräuche!$AG$5:$AK$106,ROW()-4,FALSE)))</f>
        <v/>
      </c>
      <c r="L28" s="174" t="str">
        <f>IF(Gebäudeportfolio!$B28="","",SUM(HLOOKUP($L$4,Energieverbräuche!$C$5:$G$106,ROW()-4,FALSE),HLOOKUP($L$4,Energieverbräuche!$H$5:$L$106,ROW()-4,FALSE),HLOOKUP($L$4,Energieverbräuche!$M$5:$Q$106,ROW()-4,FALSE)))</f>
        <v/>
      </c>
      <c r="M28" s="171"/>
      <c r="N28" s="8"/>
      <c r="O28" s="8"/>
      <c r="P28" s="8"/>
      <c r="Q28" s="23"/>
    </row>
    <row r="29" spans="2:17" ht="30" customHeight="1">
      <c r="B29" s="164" t="str">
        <f>IF(Gebäudeportfolio!$B29="","",Gebäudeportfolio!B29)</f>
        <v/>
      </c>
      <c r="C29" s="21" t="str">
        <f>IF(Gebäudeportfolio!$B29="","",Gebäudeportfolio!C29)</f>
        <v/>
      </c>
      <c r="D29" s="22" t="str">
        <f>IF(Gebäudeportfolio!$B29="","",Gebäudeportfolio!D29)</f>
        <v/>
      </c>
      <c r="E29" s="22" t="str">
        <f>IF(Gebäudeportfolio!$B29="","",Gebäudeportfolio!K29)</f>
        <v/>
      </c>
      <c r="F29" s="22" t="str">
        <f>IF(Gebäudeportfolio!$B29="","",Gebäudeportfolio!F29)</f>
        <v/>
      </c>
      <c r="G29" s="94" t="str">
        <f>IF(Gebäudeportfolio!$B29="","",Gebäudeportfolio!O29)</f>
        <v/>
      </c>
      <c r="H29" s="94" t="str">
        <f>IF(Gebäudeportfolio!$B29="","",0.8*G29)</f>
        <v/>
      </c>
      <c r="I29" s="94" t="str">
        <f>IF(Gebäudeportfolio!$B29="","",SUM(HLOOKUP($L$4,Energieverbräuche!$R$5:$V$106,ROW()-4,FALSE),HLOOKUP($L$4,Energieverbräuche!$W$5:$AA$106,ROW()-4,FALSE),HLOOKUP($L$4,Energieverbräuche!$AB$5:$AF$106,ROW()-4,FALSE)))</f>
        <v/>
      </c>
      <c r="J29" s="94" t="str">
        <f>IF(Gebäudeportfolio!$B29="","",SUM(HLOOKUP($L$4,Energieverbräuche!$AL$5:$AP$106,ROW()-4,FALSE),HLOOKUP($L$4,Energieverbräuche!$AQ$5:$AU$106,ROW()-4,FALSE)))</f>
        <v/>
      </c>
      <c r="K29" s="94" t="str">
        <f>IF(Gebäudeportfolio!$B29="","",SUM(HLOOKUP($L$4,Energieverbräuche!$AG$5:$AK$106,ROW()-4,FALSE)))</f>
        <v/>
      </c>
      <c r="L29" s="174" t="str">
        <f>IF(Gebäudeportfolio!$B29="","",SUM(HLOOKUP($L$4,Energieverbräuche!$C$5:$G$106,ROW()-4,FALSE),HLOOKUP($L$4,Energieverbräuche!$H$5:$L$106,ROW()-4,FALSE),HLOOKUP($L$4,Energieverbräuche!$M$5:$Q$106,ROW()-4,FALSE)))</f>
        <v/>
      </c>
      <c r="M29" s="171"/>
      <c r="N29" s="8"/>
      <c r="O29" s="8"/>
      <c r="P29" s="8"/>
      <c r="Q29" s="23"/>
    </row>
    <row r="30" spans="2:17" ht="30" customHeight="1">
      <c r="B30" s="164" t="str">
        <f>IF(Gebäudeportfolio!$B30="","",Gebäudeportfolio!B30)</f>
        <v/>
      </c>
      <c r="C30" s="21" t="str">
        <f>IF(Gebäudeportfolio!$B30="","",Gebäudeportfolio!C30)</f>
        <v/>
      </c>
      <c r="D30" s="22" t="str">
        <f>IF(Gebäudeportfolio!$B30="","",Gebäudeportfolio!D30)</f>
        <v/>
      </c>
      <c r="E30" s="22" t="str">
        <f>IF(Gebäudeportfolio!$B30="","",Gebäudeportfolio!K30)</f>
        <v/>
      </c>
      <c r="F30" s="22" t="str">
        <f>IF(Gebäudeportfolio!$B30="","",Gebäudeportfolio!F30)</f>
        <v/>
      </c>
      <c r="G30" s="94" t="str">
        <f>IF(Gebäudeportfolio!$B30="","",Gebäudeportfolio!O30)</f>
        <v/>
      </c>
      <c r="H30" s="94" t="str">
        <f>IF(Gebäudeportfolio!$B30="","",0.8*G30)</f>
        <v/>
      </c>
      <c r="I30" s="94" t="str">
        <f>IF(Gebäudeportfolio!$B30="","",SUM(HLOOKUP($L$4,Energieverbräuche!$R$5:$V$106,ROW()-4,FALSE),HLOOKUP($L$4,Energieverbräuche!$W$5:$AA$106,ROW()-4,FALSE),HLOOKUP($L$4,Energieverbräuche!$AB$5:$AF$106,ROW()-4,FALSE)))</f>
        <v/>
      </c>
      <c r="J30" s="94" t="str">
        <f>IF(Gebäudeportfolio!$B30="","",SUM(HLOOKUP($L$4,Energieverbräuche!$AL$5:$AP$106,ROW()-4,FALSE),HLOOKUP($L$4,Energieverbräuche!$AQ$5:$AU$106,ROW()-4,FALSE)))</f>
        <v/>
      </c>
      <c r="K30" s="94" t="str">
        <f>IF(Gebäudeportfolio!$B30="","",SUM(HLOOKUP($L$4,Energieverbräuche!$AG$5:$AK$106,ROW()-4,FALSE)))</f>
        <v/>
      </c>
      <c r="L30" s="174" t="str">
        <f>IF(Gebäudeportfolio!$B30="","",SUM(HLOOKUP($L$4,Energieverbräuche!$C$5:$G$106,ROW()-4,FALSE),HLOOKUP($L$4,Energieverbräuche!$H$5:$L$106,ROW()-4,FALSE),HLOOKUP($L$4,Energieverbräuche!$M$5:$Q$106,ROW()-4,FALSE)))</f>
        <v/>
      </c>
      <c r="M30" s="171"/>
      <c r="N30" s="8"/>
      <c r="O30" s="8"/>
      <c r="P30" s="8"/>
      <c r="Q30" s="23"/>
    </row>
    <row r="31" spans="2:17" ht="30" customHeight="1">
      <c r="B31" s="164" t="str">
        <f>IF(Gebäudeportfolio!$B31="","",Gebäudeportfolio!B31)</f>
        <v/>
      </c>
      <c r="C31" s="21" t="str">
        <f>IF(Gebäudeportfolio!$B31="","",Gebäudeportfolio!C31)</f>
        <v/>
      </c>
      <c r="D31" s="22" t="str">
        <f>IF(Gebäudeportfolio!$B31="","",Gebäudeportfolio!D31)</f>
        <v/>
      </c>
      <c r="E31" s="22" t="str">
        <f>IF(Gebäudeportfolio!$B31="","",Gebäudeportfolio!K31)</f>
        <v/>
      </c>
      <c r="F31" s="22" t="str">
        <f>IF(Gebäudeportfolio!$B31="","",Gebäudeportfolio!F31)</f>
        <v/>
      </c>
      <c r="G31" s="94" t="str">
        <f>IF(Gebäudeportfolio!$B31="","",Gebäudeportfolio!O31)</f>
        <v/>
      </c>
      <c r="H31" s="94" t="str">
        <f>IF(Gebäudeportfolio!$B31="","",0.8*G31)</f>
        <v/>
      </c>
      <c r="I31" s="94" t="str">
        <f>IF(Gebäudeportfolio!$B31="","",SUM(HLOOKUP($L$4,Energieverbräuche!$R$5:$V$106,ROW()-4,FALSE),HLOOKUP($L$4,Energieverbräuche!$W$5:$AA$106,ROW()-4,FALSE),HLOOKUP($L$4,Energieverbräuche!$AB$5:$AF$106,ROW()-4,FALSE)))</f>
        <v/>
      </c>
      <c r="J31" s="94" t="str">
        <f>IF(Gebäudeportfolio!$B31="","",SUM(HLOOKUP($L$4,Energieverbräuche!$AL$5:$AP$106,ROW()-4,FALSE),HLOOKUP($L$4,Energieverbräuche!$AQ$5:$AU$106,ROW()-4,FALSE)))</f>
        <v/>
      </c>
      <c r="K31" s="94" t="str">
        <f>IF(Gebäudeportfolio!$B31="","",SUM(HLOOKUP($L$4,Energieverbräuche!$AG$5:$AK$106,ROW()-4,FALSE)))</f>
        <v/>
      </c>
      <c r="L31" s="174" t="str">
        <f>IF(Gebäudeportfolio!$B31="","",SUM(HLOOKUP($L$4,Energieverbräuche!$C$5:$G$106,ROW()-4,FALSE),HLOOKUP($L$4,Energieverbräuche!$H$5:$L$106,ROW()-4,FALSE),HLOOKUP($L$4,Energieverbräuche!$M$5:$Q$106,ROW()-4,FALSE)))</f>
        <v/>
      </c>
      <c r="M31" s="171"/>
      <c r="N31" s="8"/>
      <c r="O31" s="8"/>
      <c r="P31" s="8"/>
      <c r="Q31" s="23"/>
    </row>
    <row r="32" spans="2:17" ht="30" customHeight="1">
      <c r="B32" s="164" t="str">
        <f>IF(Gebäudeportfolio!$B32="","",Gebäudeportfolio!B32)</f>
        <v/>
      </c>
      <c r="C32" s="21" t="str">
        <f>IF(Gebäudeportfolio!$B32="","",Gebäudeportfolio!C32)</f>
        <v/>
      </c>
      <c r="D32" s="22" t="str">
        <f>IF(Gebäudeportfolio!$B32="","",Gebäudeportfolio!D32)</f>
        <v/>
      </c>
      <c r="E32" s="22" t="str">
        <f>IF(Gebäudeportfolio!$B32="","",Gebäudeportfolio!K32)</f>
        <v/>
      </c>
      <c r="F32" s="22" t="str">
        <f>IF(Gebäudeportfolio!$B32="","",Gebäudeportfolio!F32)</f>
        <v/>
      </c>
      <c r="G32" s="94" t="str">
        <f>IF(Gebäudeportfolio!$B32="","",Gebäudeportfolio!O32)</f>
        <v/>
      </c>
      <c r="H32" s="94" t="str">
        <f>IF(Gebäudeportfolio!$B32="","",0.8*G32)</f>
        <v/>
      </c>
      <c r="I32" s="94" t="str">
        <f>IF(Gebäudeportfolio!$B32="","",SUM(HLOOKUP($L$4,Energieverbräuche!$R$5:$V$106,ROW()-4,FALSE),HLOOKUP($L$4,Energieverbräuche!$W$5:$AA$106,ROW()-4,FALSE),HLOOKUP($L$4,Energieverbräuche!$AB$5:$AF$106,ROW()-4,FALSE)))</f>
        <v/>
      </c>
      <c r="J32" s="94" t="str">
        <f>IF(Gebäudeportfolio!$B32="","",SUM(HLOOKUP($L$4,Energieverbräuche!$AL$5:$AP$106,ROW()-4,FALSE),HLOOKUP($L$4,Energieverbräuche!$AQ$5:$AU$106,ROW()-4,FALSE)))</f>
        <v/>
      </c>
      <c r="K32" s="94" t="str">
        <f>IF(Gebäudeportfolio!$B32="","",SUM(HLOOKUP($L$4,Energieverbräuche!$AG$5:$AK$106,ROW()-4,FALSE)))</f>
        <v/>
      </c>
      <c r="L32" s="174" t="str">
        <f>IF(Gebäudeportfolio!$B32="","",SUM(HLOOKUP($L$4,Energieverbräuche!$C$5:$G$106,ROW()-4,FALSE),HLOOKUP($L$4,Energieverbräuche!$H$5:$L$106,ROW()-4,FALSE),HLOOKUP($L$4,Energieverbräuche!$M$5:$Q$106,ROW()-4,FALSE)))</f>
        <v/>
      </c>
      <c r="M32" s="171"/>
      <c r="N32" s="8"/>
      <c r="O32" s="8"/>
      <c r="P32" s="8"/>
      <c r="Q32" s="23"/>
    </row>
    <row r="33" spans="2:17" ht="30" customHeight="1">
      <c r="B33" s="164" t="str">
        <f>IF(Gebäudeportfolio!$B33="","",Gebäudeportfolio!B33)</f>
        <v/>
      </c>
      <c r="C33" s="21" t="str">
        <f>IF(Gebäudeportfolio!$B33="","",Gebäudeportfolio!C33)</f>
        <v/>
      </c>
      <c r="D33" s="22" t="str">
        <f>IF(Gebäudeportfolio!$B33="","",Gebäudeportfolio!D33)</f>
        <v/>
      </c>
      <c r="E33" s="22" t="str">
        <f>IF(Gebäudeportfolio!$B33="","",Gebäudeportfolio!K33)</f>
        <v/>
      </c>
      <c r="F33" s="22" t="str">
        <f>IF(Gebäudeportfolio!$B33="","",Gebäudeportfolio!F33)</f>
        <v/>
      </c>
      <c r="G33" s="94" t="str">
        <f>IF(Gebäudeportfolio!$B33="","",Gebäudeportfolio!O33)</f>
        <v/>
      </c>
      <c r="H33" s="94" t="str">
        <f>IF(Gebäudeportfolio!$B33="","",0.8*G33)</f>
        <v/>
      </c>
      <c r="I33" s="94" t="str">
        <f>IF(Gebäudeportfolio!$B33="","",SUM(HLOOKUP($L$4,Energieverbräuche!$R$5:$V$106,ROW()-4,FALSE),HLOOKUP($L$4,Energieverbräuche!$W$5:$AA$106,ROW()-4,FALSE),HLOOKUP($L$4,Energieverbräuche!$AB$5:$AF$106,ROW()-4,FALSE)))</f>
        <v/>
      </c>
      <c r="J33" s="94" t="str">
        <f>IF(Gebäudeportfolio!$B33="","",SUM(HLOOKUP($L$4,Energieverbräuche!$AL$5:$AP$106,ROW()-4,FALSE),HLOOKUP($L$4,Energieverbräuche!$AQ$5:$AU$106,ROW()-4,FALSE)))</f>
        <v/>
      </c>
      <c r="K33" s="94" t="str">
        <f>IF(Gebäudeportfolio!$B33="","",SUM(HLOOKUP($L$4,Energieverbräuche!$AG$5:$AK$106,ROW()-4,FALSE)))</f>
        <v/>
      </c>
      <c r="L33" s="174" t="str">
        <f>IF(Gebäudeportfolio!$B33="","",SUM(HLOOKUP($L$4,Energieverbräuche!$C$5:$G$106,ROW()-4,FALSE),HLOOKUP($L$4,Energieverbräuche!$H$5:$L$106,ROW()-4,FALSE),HLOOKUP($L$4,Energieverbräuche!$M$5:$Q$106,ROW()-4,FALSE)))</f>
        <v/>
      </c>
      <c r="M33" s="171"/>
      <c r="N33" s="8"/>
      <c r="O33" s="8"/>
      <c r="P33" s="8"/>
      <c r="Q33" s="23"/>
    </row>
    <row r="34" spans="2:17" ht="30" customHeight="1">
      <c r="B34" s="164" t="str">
        <f>IF(Gebäudeportfolio!$B34="","",Gebäudeportfolio!B34)</f>
        <v/>
      </c>
      <c r="C34" s="21" t="str">
        <f>IF(Gebäudeportfolio!$B34="","",Gebäudeportfolio!C34)</f>
        <v/>
      </c>
      <c r="D34" s="22" t="str">
        <f>IF(Gebäudeportfolio!$B34="","",Gebäudeportfolio!D34)</f>
        <v/>
      </c>
      <c r="E34" s="22" t="str">
        <f>IF(Gebäudeportfolio!$B34="","",Gebäudeportfolio!K34)</f>
        <v/>
      </c>
      <c r="F34" s="22" t="str">
        <f>IF(Gebäudeportfolio!$B34="","",Gebäudeportfolio!F34)</f>
        <v/>
      </c>
      <c r="G34" s="94" t="str">
        <f>IF(Gebäudeportfolio!$B34="","",Gebäudeportfolio!O34)</f>
        <v/>
      </c>
      <c r="H34" s="94" t="str">
        <f>IF(Gebäudeportfolio!$B34="","",0.8*G34)</f>
        <v/>
      </c>
      <c r="I34" s="94" t="str">
        <f>IF(Gebäudeportfolio!$B34="","",SUM(HLOOKUP($L$4,Energieverbräuche!$R$5:$V$106,ROW()-4,FALSE),HLOOKUP($L$4,Energieverbräuche!$W$5:$AA$106,ROW()-4,FALSE),HLOOKUP($L$4,Energieverbräuche!$AB$5:$AF$106,ROW()-4,FALSE)))</f>
        <v/>
      </c>
      <c r="J34" s="94" t="str">
        <f>IF(Gebäudeportfolio!$B34="","",SUM(HLOOKUP($L$4,Energieverbräuche!$AL$5:$AP$106,ROW()-4,FALSE),HLOOKUP($L$4,Energieverbräuche!$AQ$5:$AU$106,ROW()-4,FALSE)))</f>
        <v/>
      </c>
      <c r="K34" s="94" t="str">
        <f>IF(Gebäudeportfolio!$B34="","",SUM(HLOOKUP($L$4,Energieverbräuche!$AG$5:$AK$106,ROW()-4,FALSE)))</f>
        <v/>
      </c>
      <c r="L34" s="174" t="str">
        <f>IF(Gebäudeportfolio!$B34="","",SUM(HLOOKUP($L$4,Energieverbräuche!$C$5:$G$106,ROW()-4,FALSE),HLOOKUP($L$4,Energieverbräuche!$H$5:$L$106,ROW()-4,FALSE),HLOOKUP($L$4,Energieverbräuche!$M$5:$Q$106,ROW()-4,FALSE)))</f>
        <v/>
      </c>
      <c r="M34" s="171"/>
      <c r="N34" s="8"/>
      <c r="O34" s="8"/>
      <c r="P34" s="8"/>
      <c r="Q34" s="23"/>
    </row>
    <row r="35" spans="2:17" ht="30" customHeight="1">
      <c r="B35" s="164" t="str">
        <f>IF(Gebäudeportfolio!$B35="","",Gebäudeportfolio!B35)</f>
        <v/>
      </c>
      <c r="C35" s="21" t="str">
        <f>IF(Gebäudeportfolio!$B35="","",Gebäudeportfolio!C35)</f>
        <v/>
      </c>
      <c r="D35" s="22" t="str">
        <f>IF(Gebäudeportfolio!$B35="","",Gebäudeportfolio!D35)</f>
        <v/>
      </c>
      <c r="E35" s="22" t="str">
        <f>IF(Gebäudeportfolio!$B35="","",Gebäudeportfolio!K35)</f>
        <v/>
      </c>
      <c r="F35" s="22" t="str">
        <f>IF(Gebäudeportfolio!$B35="","",Gebäudeportfolio!F35)</f>
        <v/>
      </c>
      <c r="G35" s="94" t="str">
        <f>IF(Gebäudeportfolio!$B35="","",Gebäudeportfolio!O35)</f>
        <v/>
      </c>
      <c r="H35" s="94" t="str">
        <f>IF(Gebäudeportfolio!$B35="","",0.8*G35)</f>
        <v/>
      </c>
      <c r="I35" s="94" t="str">
        <f>IF(Gebäudeportfolio!$B35="","",SUM(HLOOKUP($L$4,Energieverbräuche!$R$5:$V$106,ROW()-4,FALSE),HLOOKUP($L$4,Energieverbräuche!$W$5:$AA$106,ROW()-4,FALSE),HLOOKUP($L$4,Energieverbräuche!$AB$5:$AF$106,ROW()-4,FALSE)))</f>
        <v/>
      </c>
      <c r="J35" s="94" t="str">
        <f>IF(Gebäudeportfolio!$B35="","",SUM(HLOOKUP($L$4,Energieverbräuche!$AL$5:$AP$106,ROW()-4,FALSE),HLOOKUP($L$4,Energieverbräuche!$AQ$5:$AU$106,ROW()-4,FALSE)))</f>
        <v/>
      </c>
      <c r="K35" s="94" t="str">
        <f>IF(Gebäudeportfolio!$B35="","",SUM(HLOOKUP($L$4,Energieverbräuche!$AG$5:$AK$106,ROW()-4,FALSE)))</f>
        <v/>
      </c>
      <c r="L35" s="174" t="str">
        <f>IF(Gebäudeportfolio!$B35="","",SUM(HLOOKUP($L$4,Energieverbräuche!$C$5:$G$106,ROW()-4,FALSE),HLOOKUP($L$4,Energieverbräuche!$H$5:$L$106,ROW()-4,FALSE),HLOOKUP($L$4,Energieverbräuche!$M$5:$Q$106,ROW()-4,FALSE)))</f>
        <v/>
      </c>
      <c r="M35" s="171"/>
      <c r="N35" s="8"/>
      <c r="O35" s="8"/>
      <c r="P35" s="8"/>
      <c r="Q35" s="23"/>
    </row>
    <row r="36" spans="2:17" ht="30" customHeight="1">
      <c r="B36" s="164" t="str">
        <f>IF(Gebäudeportfolio!$B36="","",Gebäudeportfolio!B36)</f>
        <v/>
      </c>
      <c r="C36" s="21" t="str">
        <f>IF(Gebäudeportfolio!$B36="","",Gebäudeportfolio!C36)</f>
        <v/>
      </c>
      <c r="D36" s="22" t="str">
        <f>IF(Gebäudeportfolio!$B36="","",Gebäudeportfolio!D36)</f>
        <v/>
      </c>
      <c r="E36" s="22" t="str">
        <f>IF(Gebäudeportfolio!$B36="","",Gebäudeportfolio!K36)</f>
        <v/>
      </c>
      <c r="F36" s="22" t="str">
        <f>IF(Gebäudeportfolio!$B36="","",Gebäudeportfolio!F36)</f>
        <v/>
      </c>
      <c r="G36" s="94" t="str">
        <f>IF(Gebäudeportfolio!$B36="","",Gebäudeportfolio!O36)</f>
        <v/>
      </c>
      <c r="H36" s="94" t="str">
        <f>IF(Gebäudeportfolio!$B36="","",0.8*G36)</f>
        <v/>
      </c>
      <c r="I36" s="94" t="str">
        <f>IF(Gebäudeportfolio!$B36="","",SUM(HLOOKUP($L$4,Energieverbräuche!$R$5:$V$106,ROW()-4,FALSE),HLOOKUP($L$4,Energieverbräuche!$W$5:$AA$106,ROW()-4,FALSE),HLOOKUP($L$4,Energieverbräuche!$AB$5:$AF$106,ROW()-4,FALSE)))</f>
        <v/>
      </c>
      <c r="J36" s="94" t="str">
        <f>IF(Gebäudeportfolio!$B36="","",SUM(HLOOKUP($L$4,Energieverbräuche!$AL$5:$AP$106,ROW()-4,FALSE),HLOOKUP($L$4,Energieverbräuche!$AQ$5:$AU$106,ROW()-4,FALSE)))</f>
        <v/>
      </c>
      <c r="K36" s="94" t="str">
        <f>IF(Gebäudeportfolio!$B36="","",SUM(HLOOKUP($L$4,Energieverbräuche!$AG$5:$AK$106,ROW()-4,FALSE)))</f>
        <v/>
      </c>
      <c r="L36" s="174" t="str">
        <f>IF(Gebäudeportfolio!$B36="","",SUM(HLOOKUP($L$4,Energieverbräuche!$C$5:$G$106,ROW()-4,FALSE),HLOOKUP($L$4,Energieverbräuche!$H$5:$L$106,ROW()-4,FALSE),HLOOKUP($L$4,Energieverbräuche!$M$5:$Q$106,ROW()-4,FALSE)))</f>
        <v/>
      </c>
      <c r="M36" s="171"/>
      <c r="N36" s="8"/>
      <c r="O36" s="8"/>
      <c r="P36" s="8"/>
      <c r="Q36" s="23"/>
    </row>
    <row r="37" spans="2:17" ht="30" customHeight="1">
      <c r="B37" s="164" t="str">
        <f>IF(Gebäudeportfolio!$B37="","",Gebäudeportfolio!B37)</f>
        <v/>
      </c>
      <c r="C37" s="21" t="str">
        <f>IF(Gebäudeportfolio!$B37="","",Gebäudeportfolio!C37)</f>
        <v/>
      </c>
      <c r="D37" s="22" t="str">
        <f>IF(Gebäudeportfolio!$B37="","",Gebäudeportfolio!D37)</f>
        <v/>
      </c>
      <c r="E37" s="22" t="str">
        <f>IF(Gebäudeportfolio!$B37="","",Gebäudeportfolio!K37)</f>
        <v/>
      </c>
      <c r="F37" s="22" t="str">
        <f>IF(Gebäudeportfolio!$B37="","",Gebäudeportfolio!F37)</f>
        <v/>
      </c>
      <c r="G37" s="94" t="str">
        <f>IF(Gebäudeportfolio!$B37="","",Gebäudeportfolio!O37)</f>
        <v/>
      </c>
      <c r="H37" s="94" t="str">
        <f>IF(Gebäudeportfolio!$B37="","",0.8*G37)</f>
        <v/>
      </c>
      <c r="I37" s="94" t="str">
        <f>IF(Gebäudeportfolio!$B37="","",SUM(HLOOKUP($L$4,Energieverbräuche!$R$5:$V$106,ROW()-4,FALSE),HLOOKUP($L$4,Energieverbräuche!$W$5:$AA$106,ROW()-4,FALSE),HLOOKUP($L$4,Energieverbräuche!$AB$5:$AF$106,ROW()-4,FALSE)))</f>
        <v/>
      </c>
      <c r="J37" s="94" t="str">
        <f>IF(Gebäudeportfolio!$B37="","",SUM(HLOOKUP($L$4,Energieverbräuche!$AL$5:$AP$106,ROW()-4,FALSE),HLOOKUP($L$4,Energieverbräuche!$AQ$5:$AU$106,ROW()-4,FALSE)))</f>
        <v/>
      </c>
      <c r="K37" s="94" t="str">
        <f>IF(Gebäudeportfolio!$B37="","",SUM(HLOOKUP($L$4,Energieverbräuche!$AG$5:$AK$106,ROW()-4,FALSE)))</f>
        <v/>
      </c>
      <c r="L37" s="174" t="str">
        <f>IF(Gebäudeportfolio!$B37="","",SUM(HLOOKUP($L$4,Energieverbräuche!$C$5:$G$106,ROW()-4,FALSE),HLOOKUP($L$4,Energieverbräuche!$H$5:$L$106,ROW()-4,FALSE),HLOOKUP($L$4,Energieverbräuche!$M$5:$Q$106,ROW()-4,FALSE)))</f>
        <v/>
      </c>
      <c r="M37" s="171"/>
      <c r="N37" s="8"/>
      <c r="O37" s="8"/>
      <c r="P37" s="8"/>
      <c r="Q37" s="23"/>
    </row>
    <row r="38" spans="2:17" ht="30" customHeight="1">
      <c r="B38" s="164" t="str">
        <f>IF(Gebäudeportfolio!$B38="","",Gebäudeportfolio!B38)</f>
        <v/>
      </c>
      <c r="C38" s="21" t="str">
        <f>IF(Gebäudeportfolio!$B38="","",Gebäudeportfolio!C38)</f>
        <v/>
      </c>
      <c r="D38" s="22" t="str">
        <f>IF(Gebäudeportfolio!$B38="","",Gebäudeportfolio!D38)</f>
        <v/>
      </c>
      <c r="E38" s="22" t="str">
        <f>IF(Gebäudeportfolio!$B38="","",Gebäudeportfolio!K38)</f>
        <v/>
      </c>
      <c r="F38" s="22" t="str">
        <f>IF(Gebäudeportfolio!$B38="","",Gebäudeportfolio!F38)</f>
        <v/>
      </c>
      <c r="G38" s="94" t="str">
        <f>IF(Gebäudeportfolio!$B38="","",Gebäudeportfolio!O38)</f>
        <v/>
      </c>
      <c r="H38" s="94" t="str">
        <f>IF(Gebäudeportfolio!$B38="","",0.8*G38)</f>
        <v/>
      </c>
      <c r="I38" s="94" t="str">
        <f>IF(Gebäudeportfolio!$B38="","",SUM(HLOOKUP($L$4,Energieverbräuche!$R$5:$V$106,ROW()-4,FALSE),HLOOKUP($L$4,Energieverbräuche!$W$5:$AA$106,ROW()-4,FALSE),HLOOKUP($L$4,Energieverbräuche!$AB$5:$AF$106,ROW()-4,FALSE)))</f>
        <v/>
      </c>
      <c r="J38" s="94" t="str">
        <f>IF(Gebäudeportfolio!$B38="","",SUM(HLOOKUP($L$4,Energieverbräuche!$AL$5:$AP$106,ROW()-4,FALSE),HLOOKUP($L$4,Energieverbräuche!$AQ$5:$AU$106,ROW()-4,FALSE)))</f>
        <v/>
      </c>
      <c r="K38" s="94" t="str">
        <f>IF(Gebäudeportfolio!$B38="","",SUM(HLOOKUP($L$4,Energieverbräuche!$AG$5:$AK$106,ROW()-4,FALSE)))</f>
        <v/>
      </c>
      <c r="L38" s="174" t="str">
        <f>IF(Gebäudeportfolio!$B38="","",SUM(HLOOKUP($L$4,Energieverbräuche!$C$5:$G$106,ROW()-4,FALSE),HLOOKUP($L$4,Energieverbräuche!$H$5:$L$106,ROW()-4,FALSE),HLOOKUP($L$4,Energieverbräuche!$M$5:$Q$106,ROW()-4,FALSE)))</f>
        <v/>
      </c>
      <c r="M38" s="171"/>
      <c r="N38" s="8"/>
      <c r="O38" s="8"/>
      <c r="P38" s="8"/>
      <c r="Q38" s="23"/>
    </row>
    <row r="39" spans="2:17" ht="30" customHeight="1">
      <c r="B39" s="164" t="str">
        <f>IF(Gebäudeportfolio!$B39="","",Gebäudeportfolio!B39)</f>
        <v/>
      </c>
      <c r="C39" s="21" t="str">
        <f>IF(Gebäudeportfolio!$B39="","",Gebäudeportfolio!C39)</f>
        <v/>
      </c>
      <c r="D39" s="22" t="str">
        <f>IF(Gebäudeportfolio!$B39="","",Gebäudeportfolio!D39)</f>
        <v/>
      </c>
      <c r="E39" s="22" t="str">
        <f>IF(Gebäudeportfolio!$B39="","",Gebäudeportfolio!K39)</f>
        <v/>
      </c>
      <c r="F39" s="22" t="str">
        <f>IF(Gebäudeportfolio!$B39="","",Gebäudeportfolio!F39)</f>
        <v/>
      </c>
      <c r="G39" s="94" t="str">
        <f>IF(Gebäudeportfolio!$B39="","",Gebäudeportfolio!O39)</f>
        <v/>
      </c>
      <c r="H39" s="94" t="str">
        <f>IF(Gebäudeportfolio!$B39="","",0.8*G39)</f>
        <v/>
      </c>
      <c r="I39" s="94" t="str">
        <f>IF(Gebäudeportfolio!$B39="","",SUM(HLOOKUP($L$4,Energieverbräuche!$R$5:$V$106,ROW()-4,FALSE),HLOOKUP($L$4,Energieverbräuche!$W$5:$AA$106,ROW()-4,FALSE),HLOOKUP($L$4,Energieverbräuche!$AB$5:$AF$106,ROW()-4,FALSE)))</f>
        <v/>
      </c>
      <c r="J39" s="94" t="str">
        <f>IF(Gebäudeportfolio!$B39="","",SUM(HLOOKUP($L$4,Energieverbräuche!$AL$5:$AP$106,ROW()-4,FALSE),HLOOKUP($L$4,Energieverbräuche!$AQ$5:$AU$106,ROW()-4,FALSE)))</f>
        <v/>
      </c>
      <c r="K39" s="94" t="str">
        <f>IF(Gebäudeportfolio!$B39="","",SUM(HLOOKUP($L$4,Energieverbräuche!$AG$5:$AK$106,ROW()-4,FALSE)))</f>
        <v/>
      </c>
      <c r="L39" s="174" t="str">
        <f>IF(Gebäudeportfolio!$B39="","",SUM(HLOOKUP($L$4,Energieverbräuche!$C$5:$G$106,ROW()-4,FALSE),HLOOKUP($L$4,Energieverbräuche!$H$5:$L$106,ROW()-4,FALSE),HLOOKUP($L$4,Energieverbräuche!$M$5:$Q$106,ROW()-4,FALSE)))</f>
        <v/>
      </c>
      <c r="M39" s="171"/>
      <c r="N39" s="8"/>
      <c r="O39" s="8"/>
      <c r="P39" s="8"/>
      <c r="Q39" s="23"/>
    </row>
    <row r="40" spans="2:17" ht="30" customHeight="1">
      <c r="B40" s="164" t="str">
        <f>IF(Gebäudeportfolio!$B40="","",Gebäudeportfolio!B40)</f>
        <v/>
      </c>
      <c r="C40" s="21" t="str">
        <f>IF(Gebäudeportfolio!$B40="","",Gebäudeportfolio!C40)</f>
        <v/>
      </c>
      <c r="D40" s="22" t="str">
        <f>IF(Gebäudeportfolio!$B40="","",Gebäudeportfolio!D40)</f>
        <v/>
      </c>
      <c r="E40" s="22" t="str">
        <f>IF(Gebäudeportfolio!$B40="","",Gebäudeportfolio!K40)</f>
        <v/>
      </c>
      <c r="F40" s="22" t="str">
        <f>IF(Gebäudeportfolio!$B40="","",Gebäudeportfolio!F40)</f>
        <v/>
      </c>
      <c r="G40" s="94" t="str">
        <f>IF(Gebäudeportfolio!$B40="","",Gebäudeportfolio!O40)</f>
        <v/>
      </c>
      <c r="H40" s="94" t="str">
        <f>IF(Gebäudeportfolio!$B40="","",0.8*G40)</f>
        <v/>
      </c>
      <c r="I40" s="94" t="str">
        <f>IF(Gebäudeportfolio!$B40="","",SUM(HLOOKUP($L$4,Energieverbräuche!$R$5:$V$106,ROW()-4,FALSE),HLOOKUP($L$4,Energieverbräuche!$W$5:$AA$106,ROW()-4,FALSE),HLOOKUP($L$4,Energieverbräuche!$AB$5:$AF$106,ROW()-4,FALSE)))</f>
        <v/>
      </c>
      <c r="J40" s="94" t="str">
        <f>IF(Gebäudeportfolio!$B40="","",SUM(HLOOKUP($L$4,Energieverbräuche!$AL$5:$AP$106,ROW()-4,FALSE),HLOOKUP($L$4,Energieverbräuche!$AQ$5:$AU$106,ROW()-4,FALSE)))</f>
        <v/>
      </c>
      <c r="K40" s="94" t="str">
        <f>IF(Gebäudeportfolio!$B40="","",SUM(HLOOKUP($L$4,Energieverbräuche!$AG$5:$AK$106,ROW()-4,FALSE)))</f>
        <v/>
      </c>
      <c r="L40" s="174" t="str">
        <f>IF(Gebäudeportfolio!$B40="","",SUM(HLOOKUP($L$4,Energieverbräuche!$C$5:$G$106,ROW()-4,FALSE),HLOOKUP($L$4,Energieverbräuche!$H$5:$L$106,ROW()-4,FALSE),HLOOKUP($L$4,Energieverbräuche!$M$5:$Q$106,ROW()-4,FALSE)))</f>
        <v/>
      </c>
      <c r="M40" s="171"/>
      <c r="N40" s="8"/>
      <c r="O40" s="8"/>
      <c r="P40" s="8"/>
      <c r="Q40" s="23"/>
    </row>
    <row r="41" spans="2:17" ht="30" customHeight="1">
      <c r="B41" s="164" t="str">
        <f>IF(Gebäudeportfolio!$B41="","",Gebäudeportfolio!B41)</f>
        <v/>
      </c>
      <c r="C41" s="21" t="str">
        <f>IF(Gebäudeportfolio!$B41="","",Gebäudeportfolio!C41)</f>
        <v/>
      </c>
      <c r="D41" s="22" t="str">
        <f>IF(Gebäudeportfolio!$B41="","",Gebäudeportfolio!D41)</f>
        <v/>
      </c>
      <c r="E41" s="22" t="str">
        <f>IF(Gebäudeportfolio!$B41="","",Gebäudeportfolio!K41)</f>
        <v/>
      </c>
      <c r="F41" s="22" t="str">
        <f>IF(Gebäudeportfolio!$B41="","",Gebäudeportfolio!F41)</f>
        <v/>
      </c>
      <c r="G41" s="94" t="str">
        <f>IF(Gebäudeportfolio!$B41="","",Gebäudeportfolio!O41)</f>
        <v/>
      </c>
      <c r="H41" s="94" t="str">
        <f>IF(Gebäudeportfolio!$B41="","",0.8*G41)</f>
        <v/>
      </c>
      <c r="I41" s="94" t="str">
        <f>IF(Gebäudeportfolio!$B41="","",SUM(HLOOKUP($L$4,Energieverbräuche!$R$5:$V$106,ROW()-4,FALSE),HLOOKUP($L$4,Energieverbräuche!$W$5:$AA$106,ROW()-4,FALSE),HLOOKUP($L$4,Energieverbräuche!$AB$5:$AF$106,ROW()-4,FALSE)))</f>
        <v/>
      </c>
      <c r="J41" s="94" t="str">
        <f>IF(Gebäudeportfolio!$B41="","",SUM(HLOOKUP($L$4,Energieverbräuche!$AL$5:$AP$106,ROW()-4,FALSE),HLOOKUP($L$4,Energieverbräuche!$AQ$5:$AU$106,ROW()-4,FALSE)))</f>
        <v/>
      </c>
      <c r="K41" s="94" t="str">
        <f>IF(Gebäudeportfolio!$B41="","",SUM(HLOOKUP($L$4,Energieverbräuche!$AG$5:$AK$106,ROW()-4,FALSE)))</f>
        <v/>
      </c>
      <c r="L41" s="174" t="str">
        <f>IF(Gebäudeportfolio!$B41="","",SUM(HLOOKUP($L$4,Energieverbräuche!$C$5:$G$106,ROW()-4,FALSE),HLOOKUP($L$4,Energieverbräuche!$H$5:$L$106,ROW()-4,FALSE),HLOOKUP($L$4,Energieverbräuche!$M$5:$Q$106,ROW()-4,FALSE)))</f>
        <v/>
      </c>
      <c r="M41" s="171"/>
      <c r="N41" s="8"/>
      <c r="O41" s="8"/>
      <c r="P41" s="8"/>
      <c r="Q41" s="23"/>
    </row>
    <row r="42" spans="2:17" ht="30" customHeight="1">
      <c r="B42" s="164" t="str">
        <f>IF(Gebäudeportfolio!$B42="","",Gebäudeportfolio!B42)</f>
        <v/>
      </c>
      <c r="C42" s="21" t="str">
        <f>IF(Gebäudeportfolio!$B42="","",Gebäudeportfolio!C42)</f>
        <v/>
      </c>
      <c r="D42" s="22" t="str">
        <f>IF(Gebäudeportfolio!$B42="","",Gebäudeportfolio!D42)</f>
        <v/>
      </c>
      <c r="E42" s="22" t="str">
        <f>IF(Gebäudeportfolio!$B42="","",Gebäudeportfolio!K42)</f>
        <v/>
      </c>
      <c r="F42" s="22" t="str">
        <f>IF(Gebäudeportfolio!$B42="","",Gebäudeportfolio!F42)</f>
        <v/>
      </c>
      <c r="G42" s="94" t="str">
        <f>IF(Gebäudeportfolio!$B42="","",Gebäudeportfolio!O42)</f>
        <v/>
      </c>
      <c r="H42" s="94" t="str">
        <f>IF(Gebäudeportfolio!$B42="","",0.8*G42)</f>
        <v/>
      </c>
      <c r="I42" s="94" t="str">
        <f>IF(Gebäudeportfolio!$B42="","",SUM(HLOOKUP($L$4,Energieverbräuche!$R$5:$V$106,ROW()-4,FALSE),HLOOKUP($L$4,Energieverbräuche!$W$5:$AA$106,ROW()-4,FALSE),HLOOKUP($L$4,Energieverbräuche!$AB$5:$AF$106,ROW()-4,FALSE)))</f>
        <v/>
      </c>
      <c r="J42" s="94" t="str">
        <f>IF(Gebäudeportfolio!$B42="","",SUM(HLOOKUP($L$4,Energieverbräuche!$AL$5:$AP$106,ROW()-4,FALSE),HLOOKUP($L$4,Energieverbräuche!$AQ$5:$AU$106,ROW()-4,FALSE)))</f>
        <v/>
      </c>
      <c r="K42" s="94" t="str">
        <f>IF(Gebäudeportfolio!$B42="","",SUM(HLOOKUP($L$4,Energieverbräuche!$AG$5:$AK$106,ROW()-4,FALSE)))</f>
        <v/>
      </c>
      <c r="L42" s="174" t="str">
        <f>IF(Gebäudeportfolio!$B42="","",SUM(HLOOKUP($L$4,Energieverbräuche!$C$5:$G$106,ROW()-4,FALSE),HLOOKUP($L$4,Energieverbräuche!$H$5:$L$106,ROW()-4,FALSE),HLOOKUP($L$4,Energieverbräuche!$M$5:$Q$106,ROW()-4,FALSE)))</f>
        <v/>
      </c>
      <c r="M42" s="171"/>
      <c r="N42" s="8"/>
      <c r="O42" s="8"/>
      <c r="P42" s="8"/>
      <c r="Q42" s="23"/>
    </row>
    <row r="43" spans="2:17" ht="30" customHeight="1">
      <c r="B43" s="164" t="str">
        <f>IF(Gebäudeportfolio!$B43="","",Gebäudeportfolio!B43)</f>
        <v/>
      </c>
      <c r="C43" s="21" t="str">
        <f>IF(Gebäudeportfolio!$B43="","",Gebäudeportfolio!C43)</f>
        <v/>
      </c>
      <c r="D43" s="22" t="str">
        <f>IF(Gebäudeportfolio!$B43="","",Gebäudeportfolio!D43)</f>
        <v/>
      </c>
      <c r="E43" s="22" t="str">
        <f>IF(Gebäudeportfolio!$B43="","",Gebäudeportfolio!K43)</f>
        <v/>
      </c>
      <c r="F43" s="22" t="str">
        <f>IF(Gebäudeportfolio!$B43="","",Gebäudeportfolio!F43)</f>
        <v/>
      </c>
      <c r="G43" s="94" t="str">
        <f>IF(Gebäudeportfolio!$B43="","",Gebäudeportfolio!O43)</f>
        <v/>
      </c>
      <c r="H43" s="94" t="str">
        <f>IF(Gebäudeportfolio!$B43="","",0.8*G43)</f>
        <v/>
      </c>
      <c r="I43" s="94" t="str">
        <f>IF(Gebäudeportfolio!$B43="","",SUM(HLOOKUP($L$4,Energieverbräuche!$R$5:$V$106,ROW()-4,FALSE),HLOOKUP($L$4,Energieverbräuche!$W$5:$AA$106,ROW()-4,FALSE),HLOOKUP($L$4,Energieverbräuche!$AB$5:$AF$106,ROW()-4,FALSE)))</f>
        <v/>
      </c>
      <c r="J43" s="94" t="str">
        <f>IF(Gebäudeportfolio!$B43="","",SUM(HLOOKUP($L$4,Energieverbräuche!$AL$5:$AP$106,ROW()-4,FALSE),HLOOKUP($L$4,Energieverbräuche!$AQ$5:$AU$106,ROW()-4,FALSE)))</f>
        <v/>
      </c>
      <c r="K43" s="94" t="str">
        <f>IF(Gebäudeportfolio!$B43="","",SUM(HLOOKUP($L$4,Energieverbräuche!$AG$5:$AK$106,ROW()-4,FALSE)))</f>
        <v/>
      </c>
      <c r="L43" s="174" t="str">
        <f>IF(Gebäudeportfolio!$B43="","",SUM(HLOOKUP($L$4,Energieverbräuche!$C$5:$G$106,ROW()-4,FALSE),HLOOKUP($L$4,Energieverbräuche!$H$5:$L$106,ROW()-4,FALSE),HLOOKUP($L$4,Energieverbräuche!$M$5:$Q$106,ROW()-4,FALSE)))</f>
        <v/>
      </c>
      <c r="M43" s="171"/>
      <c r="N43" s="8"/>
      <c r="O43" s="8"/>
      <c r="P43" s="8"/>
      <c r="Q43" s="23"/>
    </row>
    <row r="44" spans="2:17" ht="30" customHeight="1">
      <c r="B44" s="164" t="str">
        <f>IF(Gebäudeportfolio!$B44="","",Gebäudeportfolio!B44)</f>
        <v/>
      </c>
      <c r="C44" s="21" t="str">
        <f>IF(Gebäudeportfolio!$B44="","",Gebäudeportfolio!C44)</f>
        <v/>
      </c>
      <c r="D44" s="22" t="str">
        <f>IF(Gebäudeportfolio!$B44="","",Gebäudeportfolio!D44)</f>
        <v/>
      </c>
      <c r="E44" s="22" t="str">
        <f>IF(Gebäudeportfolio!$B44="","",Gebäudeportfolio!K44)</f>
        <v/>
      </c>
      <c r="F44" s="22" t="str">
        <f>IF(Gebäudeportfolio!$B44="","",Gebäudeportfolio!F44)</f>
        <v/>
      </c>
      <c r="G44" s="94" t="str">
        <f>IF(Gebäudeportfolio!$B44="","",Gebäudeportfolio!O44)</f>
        <v/>
      </c>
      <c r="H44" s="94" t="str">
        <f>IF(Gebäudeportfolio!$B44="","",0.8*G44)</f>
        <v/>
      </c>
      <c r="I44" s="94" t="str">
        <f>IF(Gebäudeportfolio!$B44="","",SUM(HLOOKUP($L$4,Energieverbräuche!$R$5:$V$106,ROW()-4,FALSE),HLOOKUP($L$4,Energieverbräuche!$W$5:$AA$106,ROW()-4,FALSE),HLOOKUP($L$4,Energieverbräuche!$AB$5:$AF$106,ROW()-4,FALSE)))</f>
        <v/>
      </c>
      <c r="J44" s="94" t="str">
        <f>IF(Gebäudeportfolio!$B44="","",SUM(HLOOKUP($L$4,Energieverbräuche!$AL$5:$AP$106,ROW()-4,FALSE),HLOOKUP($L$4,Energieverbräuche!$AQ$5:$AU$106,ROW()-4,FALSE)))</f>
        <v/>
      </c>
      <c r="K44" s="94" t="str">
        <f>IF(Gebäudeportfolio!$B44="","",SUM(HLOOKUP($L$4,Energieverbräuche!$AG$5:$AK$106,ROW()-4,FALSE)))</f>
        <v/>
      </c>
      <c r="L44" s="174" t="str">
        <f>IF(Gebäudeportfolio!$B44="","",SUM(HLOOKUP($L$4,Energieverbräuche!$C$5:$G$106,ROW()-4,FALSE),HLOOKUP($L$4,Energieverbräuche!$H$5:$L$106,ROW()-4,FALSE),HLOOKUP($L$4,Energieverbräuche!$M$5:$Q$106,ROW()-4,FALSE)))</f>
        <v/>
      </c>
      <c r="M44" s="171"/>
      <c r="N44" s="8"/>
      <c r="O44" s="8"/>
      <c r="P44" s="8"/>
      <c r="Q44" s="23"/>
    </row>
    <row r="45" spans="2:17" ht="30" customHeight="1">
      <c r="B45" s="164" t="str">
        <f>IF(Gebäudeportfolio!$B45="","",Gebäudeportfolio!B45)</f>
        <v/>
      </c>
      <c r="C45" s="21" t="str">
        <f>IF(Gebäudeportfolio!$B45="","",Gebäudeportfolio!C45)</f>
        <v/>
      </c>
      <c r="D45" s="22" t="str">
        <f>IF(Gebäudeportfolio!$B45="","",Gebäudeportfolio!D45)</f>
        <v/>
      </c>
      <c r="E45" s="22" t="str">
        <f>IF(Gebäudeportfolio!$B45="","",Gebäudeportfolio!K45)</f>
        <v/>
      </c>
      <c r="F45" s="22" t="str">
        <f>IF(Gebäudeportfolio!$B45="","",Gebäudeportfolio!F45)</f>
        <v/>
      </c>
      <c r="G45" s="94" t="str">
        <f>IF(Gebäudeportfolio!$B45="","",Gebäudeportfolio!O45)</f>
        <v/>
      </c>
      <c r="H45" s="94" t="str">
        <f>IF(Gebäudeportfolio!$B45="","",0.8*G45)</f>
        <v/>
      </c>
      <c r="I45" s="94" t="str">
        <f>IF(Gebäudeportfolio!$B45="","",SUM(HLOOKUP($L$4,Energieverbräuche!$R$5:$V$106,ROW()-4,FALSE),HLOOKUP($L$4,Energieverbräuche!$W$5:$AA$106,ROW()-4,FALSE),HLOOKUP($L$4,Energieverbräuche!$AB$5:$AF$106,ROW()-4,FALSE)))</f>
        <v/>
      </c>
      <c r="J45" s="94" t="str">
        <f>IF(Gebäudeportfolio!$B45="","",SUM(HLOOKUP($L$4,Energieverbräuche!$AL$5:$AP$106,ROW()-4,FALSE),HLOOKUP($L$4,Energieverbräuche!$AQ$5:$AU$106,ROW()-4,FALSE)))</f>
        <v/>
      </c>
      <c r="K45" s="94" t="str">
        <f>IF(Gebäudeportfolio!$B45="","",SUM(HLOOKUP($L$4,Energieverbräuche!$AG$5:$AK$106,ROW()-4,FALSE)))</f>
        <v/>
      </c>
      <c r="L45" s="174" t="str">
        <f>IF(Gebäudeportfolio!$B45="","",SUM(HLOOKUP($L$4,Energieverbräuche!$C$5:$G$106,ROW()-4,FALSE),HLOOKUP($L$4,Energieverbräuche!$H$5:$L$106,ROW()-4,FALSE),HLOOKUP($L$4,Energieverbräuche!$M$5:$Q$106,ROW()-4,FALSE)))</f>
        <v/>
      </c>
      <c r="M45" s="171"/>
      <c r="N45" s="8"/>
      <c r="O45" s="8"/>
      <c r="P45" s="8"/>
      <c r="Q45" s="23"/>
    </row>
    <row r="46" spans="2:17" ht="30" customHeight="1">
      <c r="B46" s="164" t="str">
        <f>IF(Gebäudeportfolio!$B46="","",Gebäudeportfolio!B46)</f>
        <v/>
      </c>
      <c r="C46" s="21" t="str">
        <f>IF(Gebäudeportfolio!$B46="","",Gebäudeportfolio!C46)</f>
        <v/>
      </c>
      <c r="D46" s="22" t="str">
        <f>IF(Gebäudeportfolio!$B46="","",Gebäudeportfolio!D46)</f>
        <v/>
      </c>
      <c r="E46" s="22" t="str">
        <f>IF(Gebäudeportfolio!$B46="","",Gebäudeportfolio!K46)</f>
        <v/>
      </c>
      <c r="F46" s="22" t="str">
        <f>IF(Gebäudeportfolio!$B46="","",Gebäudeportfolio!F46)</f>
        <v/>
      </c>
      <c r="G46" s="94" t="str">
        <f>IF(Gebäudeportfolio!$B46="","",Gebäudeportfolio!O46)</f>
        <v/>
      </c>
      <c r="H46" s="94" t="str">
        <f>IF(Gebäudeportfolio!$B46="","",0.8*G46)</f>
        <v/>
      </c>
      <c r="I46" s="94" t="str">
        <f>IF(Gebäudeportfolio!$B46="","",SUM(HLOOKUP($L$4,Energieverbräuche!$R$5:$V$106,ROW()-4,FALSE),HLOOKUP($L$4,Energieverbräuche!$W$5:$AA$106,ROW()-4,FALSE),HLOOKUP($L$4,Energieverbräuche!$AB$5:$AF$106,ROW()-4,FALSE)))</f>
        <v/>
      </c>
      <c r="J46" s="94" t="str">
        <f>IF(Gebäudeportfolio!$B46="","",SUM(HLOOKUP($L$4,Energieverbräuche!$AL$5:$AP$106,ROW()-4,FALSE),HLOOKUP($L$4,Energieverbräuche!$AQ$5:$AU$106,ROW()-4,FALSE)))</f>
        <v/>
      </c>
      <c r="K46" s="94" t="str">
        <f>IF(Gebäudeportfolio!$B46="","",SUM(HLOOKUP($L$4,Energieverbräuche!$AG$5:$AK$106,ROW()-4,FALSE)))</f>
        <v/>
      </c>
      <c r="L46" s="174" t="str">
        <f>IF(Gebäudeportfolio!$B46="","",SUM(HLOOKUP($L$4,Energieverbräuche!$C$5:$G$106,ROW()-4,FALSE),HLOOKUP($L$4,Energieverbräuche!$H$5:$L$106,ROW()-4,FALSE),HLOOKUP($L$4,Energieverbräuche!$M$5:$Q$106,ROW()-4,FALSE)))</f>
        <v/>
      </c>
      <c r="M46" s="171"/>
      <c r="N46" s="8"/>
      <c r="O46" s="8"/>
      <c r="P46" s="8"/>
      <c r="Q46" s="23"/>
    </row>
    <row r="47" spans="2:17" ht="30" customHeight="1">
      <c r="B47" s="164" t="str">
        <f>IF(Gebäudeportfolio!$B47="","",Gebäudeportfolio!B47)</f>
        <v/>
      </c>
      <c r="C47" s="21" t="str">
        <f>IF(Gebäudeportfolio!$B47="","",Gebäudeportfolio!C47)</f>
        <v/>
      </c>
      <c r="D47" s="22" t="str">
        <f>IF(Gebäudeportfolio!$B47="","",Gebäudeportfolio!D47)</f>
        <v/>
      </c>
      <c r="E47" s="22" t="str">
        <f>IF(Gebäudeportfolio!$B47="","",Gebäudeportfolio!K47)</f>
        <v/>
      </c>
      <c r="F47" s="22" t="str">
        <f>IF(Gebäudeportfolio!$B47="","",Gebäudeportfolio!F47)</f>
        <v/>
      </c>
      <c r="G47" s="94" t="str">
        <f>IF(Gebäudeportfolio!$B47="","",Gebäudeportfolio!O47)</f>
        <v/>
      </c>
      <c r="H47" s="94" t="str">
        <f>IF(Gebäudeportfolio!$B47="","",0.8*G47)</f>
        <v/>
      </c>
      <c r="I47" s="94" t="str">
        <f>IF(Gebäudeportfolio!$B47="","",SUM(HLOOKUP($L$4,Energieverbräuche!$R$5:$V$106,ROW()-4,FALSE),HLOOKUP($L$4,Energieverbräuche!$W$5:$AA$106,ROW()-4,FALSE),HLOOKUP($L$4,Energieverbräuche!$AB$5:$AF$106,ROW()-4,FALSE)))</f>
        <v/>
      </c>
      <c r="J47" s="94" t="str">
        <f>IF(Gebäudeportfolio!$B47="","",SUM(HLOOKUP($L$4,Energieverbräuche!$AL$5:$AP$106,ROW()-4,FALSE),HLOOKUP($L$4,Energieverbräuche!$AQ$5:$AU$106,ROW()-4,FALSE)))</f>
        <v/>
      </c>
      <c r="K47" s="94" t="str">
        <f>IF(Gebäudeportfolio!$B47="","",SUM(HLOOKUP($L$4,Energieverbräuche!$AG$5:$AK$106,ROW()-4,FALSE)))</f>
        <v/>
      </c>
      <c r="L47" s="174" t="str">
        <f>IF(Gebäudeportfolio!$B47="","",SUM(HLOOKUP($L$4,Energieverbräuche!$C$5:$G$106,ROW()-4,FALSE),HLOOKUP($L$4,Energieverbräuche!$H$5:$L$106,ROW()-4,FALSE),HLOOKUP($L$4,Energieverbräuche!$M$5:$Q$106,ROW()-4,FALSE)))</f>
        <v/>
      </c>
      <c r="M47" s="171"/>
      <c r="N47" s="8"/>
      <c r="O47" s="8"/>
      <c r="P47" s="8"/>
      <c r="Q47" s="23"/>
    </row>
    <row r="48" spans="2:17" ht="30" customHeight="1">
      <c r="B48" s="164" t="str">
        <f>IF(Gebäudeportfolio!$B48="","",Gebäudeportfolio!B48)</f>
        <v/>
      </c>
      <c r="C48" s="21" t="str">
        <f>IF(Gebäudeportfolio!$B48="","",Gebäudeportfolio!C48)</f>
        <v/>
      </c>
      <c r="D48" s="22" t="str">
        <f>IF(Gebäudeportfolio!$B48="","",Gebäudeportfolio!D48)</f>
        <v/>
      </c>
      <c r="E48" s="22" t="str">
        <f>IF(Gebäudeportfolio!$B48="","",Gebäudeportfolio!K48)</f>
        <v/>
      </c>
      <c r="F48" s="22" t="str">
        <f>IF(Gebäudeportfolio!$B48="","",Gebäudeportfolio!F48)</f>
        <v/>
      </c>
      <c r="G48" s="94" t="str">
        <f>IF(Gebäudeportfolio!$B48="","",Gebäudeportfolio!O48)</f>
        <v/>
      </c>
      <c r="H48" s="94" t="str">
        <f>IF(Gebäudeportfolio!$B48="","",0.8*G48)</f>
        <v/>
      </c>
      <c r="I48" s="94" t="str">
        <f>IF(Gebäudeportfolio!$B48="","",SUM(HLOOKUP($L$4,Energieverbräuche!$R$5:$V$106,ROW()-4,FALSE),HLOOKUP($L$4,Energieverbräuche!$W$5:$AA$106,ROW()-4,FALSE),HLOOKUP($L$4,Energieverbräuche!$AB$5:$AF$106,ROW()-4,FALSE)))</f>
        <v/>
      </c>
      <c r="J48" s="94" t="str">
        <f>IF(Gebäudeportfolio!$B48="","",SUM(HLOOKUP($L$4,Energieverbräuche!$AL$5:$AP$106,ROW()-4,FALSE),HLOOKUP($L$4,Energieverbräuche!$AQ$5:$AU$106,ROW()-4,FALSE)))</f>
        <v/>
      </c>
      <c r="K48" s="94" t="str">
        <f>IF(Gebäudeportfolio!$B48="","",SUM(HLOOKUP($L$4,Energieverbräuche!$AG$5:$AK$106,ROW()-4,FALSE)))</f>
        <v/>
      </c>
      <c r="L48" s="174" t="str">
        <f>IF(Gebäudeportfolio!$B48="","",SUM(HLOOKUP($L$4,Energieverbräuche!$C$5:$G$106,ROW()-4,FALSE),HLOOKUP($L$4,Energieverbräuche!$H$5:$L$106,ROW()-4,FALSE),HLOOKUP($L$4,Energieverbräuche!$M$5:$Q$106,ROW()-4,FALSE)))</f>
        <v/>
      </c>
      <c r="M48" s="171"/>
      <c r="N48" s="8"/>
      <c r="O48" s="8"/>
      <c r="P48" s="8"/>
      <c r="Q48" s="23"/>
    </row>
    <row r="49" spans="2:17" ht="30" customHeight="1">
      <c r="B49" s="164" t="str">
        <f>IF(Gebäudeportfolio!$B49="","",Gebäudeportfolio!B49)</f>
        <v/>
      </c>
      <c r="C49" s="21" t="str">
        <f>IF(Gebäudeportfolio!$B49="","",Gebäudeportfolio!C49)</f>
        <v/>
      </c>
      <c r="D49" s="22" t="str">
        <f>IF(Gebäudeportfolio!$B49="","",Gebäudeportfolio!D49)</f>
        <v/>
      </c>
      <c r="E49" s="22" t="str">
        <f>IF(Gebäudeportfolio!$B49="","",Gebäudeportfolio!K49)</f>
        <v/>
      </c>
      <c r="F49" s="22" t="str">
        <f>IF(Gebäudeportfolio!$B49="","",Gebäudeportfolio!F49)</f>
        <v/>
      </c>
      <c r="G49" s="94" t="str">
        <f>IF(Gebäudeportfolio!$B49="","",Gebäudeportfolio!O49)</f>
        <v/>
      </c>
      <c r="H49" s="94" t="str">
        <f>IF(Gebäudeportfolio!$B49="","",0.8*G49)</f>
        <v/>
      </c>
      <c r="I49" s="94" t="str">
        <f>IF(Gebäudeportfolio!$B49="","",SUM(HLOOKUP($L$4,Energieverbräuche!$R$5:$V$106,ROW()-4,FALSE),HLOOKUP($L$4,Energieverbräuche!$W$5:$AA$106,ROW()-4,FALSE),HLOOKUP($L$4,Energieverbräuche!$AB$5:$AF$106,ROW()-4,FALSE)))</f>
        <v/>
      </c>
      <c r="J49" s="94" t="str">
        <f>IF(Gebäudeportfolio!$B49="","",SUM(HLOOKUP($L$4,Energieverbräuche!$AL$5:$AP$106,ROW()-4,FALSE),HLOOKUP($L$4,Energieverbräuche!$AQ$5:$AU$106,ROW()-4,FALSE)))</f>
        <v/>
      </c>
      <c r="K49" s="94" t="str">
        <f>IF(Gebäudeportfolio!$B49="","",SUM(HLOOKUP($L$4,Energieverbräuche!$AG$5:$AK$106,ROW()-4,FALSE)))</f>
        <v/>
      </c>
      <c r="L49" s="174" t="str">
        <f>IF(Gebäudeportfolio!$B49="","",SUM(HLOOKUP($L$4,Energieverbräuche!$C$5:$G$106,ROW()-4,FALSE),HLOOKUP($L$4,Energieverbräuche!$H$5:$L$106,ROW()-4,FALSE),HLOOKUP($L$4,Energieverbräuche!$M$5:$Q$106,ROW()-4,FALSE)))</f>
        <v/>
      </c>
      <c r="M49" s="171"/>
      <c r="N49" s="8"/>
      <c r="O49" s="8"/>
      <c r="P49" s="8"/>
      <c r="Q49" s="23"/>
    </row>
    <row r="50" spans="2:17" ht="30" customHeight="1">
      <c r="B50" s="164" t="str">
        <f>IF(Gebäudeportfolio!$B50="","",Gebäudeportfolio!B50)</f>
        <v/>
      </c>
      <c r="C50" s="21" t="str">
        <f>IF(Gebäudeportfolio!$B50="","",Gebäudeportfolio!C50)</f>
        <v/>
      </c>
      <c r="D50" s="22" t="str">
        <f>IF(Gebäudeportfolio!$B50="","",Gebäudeportfolio!D50)</f>
        <v/>
      </c>
      <c r="E50" s="22" t="str">
        <f>IF(Gebäudeportfolio!$B50="","",Gebäudeportfolio!K50)</f>
        <v/>
      </c>
      <c r="F50" s="22" t="str">
        <f>IF(Gebäudeportfolio!$B50="","",Gebäudeportfolio!F50)</f>
        <v/>
      </c>
      <c r="G50" s="94" t="str">
        <f>IF(Gebäudeportfolio!$B50="","",Gebäudeportfolio!O50)</f>
        <v/>
      </c>
      <c r="H50" s="94" t="str">
        <f>IF(Gebäudeportfolio!$B50="","",0.8*G50)</f>
        <v/>
      </c>
      <c r="I50" s="94" t="str">
        <f>IF(Gebäudeportfolio!$B50="","",SUM(HLOOKUP($L$4,Energieverbräuche!$R$5:$V$106,ROW()-4,FALSE),HLOOKUP($L$4,Energieverbräuche!$W$5:$AA$106,ROW()-4,FALSE),HLOOKUP($L$4,Energieverbräuche!$AB$5:$AF$106,ROW()-4,FALSE)))</f>
        <v/>
      </c>
      <c r="J50" s="94" t="str">
        <f>IF(Gebäudeportfolio!$B50="","",SUM(HLOOKUP($L$4,Energieverbräuche!$AL$5:$AP$106,ROW()-4,FALSE),HLOOKUP($L$4,Energieverbräuche!$AQ$5:$AU$106,ROW()-4,FALSE)))</f>
        <v/>
      </c>
      <c r="K50" s="94" t="str">
        <f>IF(Gebäudeportfolio!$B50="","",SUM(HLOOKUP($L$4,Energieverbräuche!$AG$5:$AK$106,ROW()-4,FALSE)))</f>
        <v/>
      </c>
      <c r="L50" s="174" t="str">
        <f>IF(Gebäudeportfolio!$B50="","",SUM(HLOOKUP($L$4,Energieverbräuche!$C$5:$G$106,ROW()-4,FALSE),HLOOKUP($L$4,Energieverbräuche!$H$5:$L$106,ROW()-4,FALSE),HLOOKUP($L$4,Energieverbräuche!$M$5:$Q$106,ROW()-4,FALSE)))</f>
        <v/>
      </c>
      <c r="M50" s="171"/>
      <c r="N50" s="8"/>
      <c r="O50" s="8"/>
      <c r="P50" s="8"/>
      <c r="Q50" s="23"/>
    </row>
    <row r="51" spans="2:17" ht="30" customHeight="1">
      <c r="B51" s="164" t="str">
        <f>IF(Gebäudeportfolio!$B51="","",Gebäudeportfolio!B51)</f>
        <v/>
      </c>
      <c r="C51" s="21" t="str">
        <f>IF(Gebäudeportfolio!$B51="","",Gebäudeportfolio!C51)</f>
        <v/>
      </c>
      <c r="D51" s="22" t="str">
        <f>IF(Gebäudeportfolio!$B51="","",Gebäudeportfolio!D51)</f>
        <v/>
      </c>
      <c r="E51" s="22" t="str">
        <f>IF(Gebäudeportfolio!$B51="","",Gebäudeportfolio!K51)</f>
        <v/>
      </c>
      <c r="F51" s="22" t="str">
        <f>IF(Gebäudeportfolio!$B51="","",Gebäudeportfolio!F51)</f>
        <v/>
      </c>
      <c r="G51" s="94" t="str">
        <f>IF(Gebäudeportfolio!$B51="","",Gebäudeportfolio!O51)</f>
        <v/>
      </c>
      <c r="H51" s="94" t="str">
        <f>IF(Gebäudeportfolio!$B51="","",0.8*G51)</f>
        <v/>
      </c>
      <c r="I51" s="94" t="str">
        <f>IF(Gebäudeportfolio!$B51="","",SUM(HLOOKUP($L$4,Energieverbräuche!$R$5:$V$106,ROW()-4,FALSE),HLOOKUP($L$4,Energieverbräuche!$W$5:$AA$106,ROW()-4,FALSE),HLOOKUP($L$4,Energieverbräuche!$AB$5:$AF$106,ROW()-4,FALSE)))</f>
        <v/>
      </c>
      <c r="J51" s="94" t="str">
        <f>IF(Gebäudeportfolio!$B51="","",SUM(HLOOKUP($L$4,Energieverbräuche!$AL$5:$AP$106,ROW()-4,FALSE),HLOOKUP($L$4,Energieverbräuche!$AQ$5:$AU$106,ROW()-4,FALSE)))</f>
        <v/>
      </c>
      <c r="K51" s="94" t="str">
        <f>IF(Gebäudeportfolio!$B51="","",SUM(HLOOKUP($L$4,Energieverbräuche!$AG$5:$AK$106,ROW()-4,FALSE)))</f>
        <v/>
      </c>
      <c r="L51" s="174" t="str">
        <f>IF(Gebäudeportfolio!$B51="","",SUM(HLOOKUP($L$4,Energieverbräuche!$C$5:$G$106,ROW()-4,FALSE),HLOOKUP($L$4,Energieverbräuche!$H$5:$L$106,ROW()-4,FALSE),HLOOKUP($L$4,Energieverbräuche!$M$5:$Q$106,ROW()-4,FALSE)))</f>
        <v/>
      </c>
      <c r="M51" s="171"/>
      <c r="N51" s="8"/>
      <c r="O51" s="8"/>
      <c r="P51" s="8"/>
      <c r="Q51" s="23"/>
    </row>
    <row r="52" spans="2:17" ht="30" customHeight="1">
      <c r="B52" s="164" t="str">
        <f>IF(Gebäudeportfolio!$B52="","",Gebäudeportfolio!B52)</f>
        <v/>
      </c>
      <c r="C52" s="21" t="str">
        <f>IF(Gebäudeportfolio!$B52="","",Gebäudeportfolio!C52)</f>
        <v/>
      </c>
      <c r="D52" s="22" t="str">
        <f>IF(Gebäudeportfolio!$B52="","",Gebäudeportfolio!D52)</f>
        <v/>
      </c>
      <c r="E52" s="22" t="str">
        <f>IF(Gebäudeportfolio!$B52="","",Gebäudeportfolio!K52)</f>
        <v/>
      </c>
      <c r="F52" s="22" t="str">
        <f>IF(Gebäudeportfolio!$B52="","",Gebäudeportfolio!F52)</f>
        <v/>
      </c>
      <c r="G52" s="94" t="str">
        <f>IF(Gebäudeportfolio!$B52="","",Gebäudeportfolio!O52)</f>
        <v/>
      </c>
      <c r="H52" s="94" t="str">
        <f>IF(Gebäudeportfolio!$B52="","",0.8*G52)</f>
        <v/>
      </c>
      <c r="I52" s="94" t="str">
        <f>IF(Gebäudeportfolio!$B52="","",SUM(HLOOKUP($L$4,Energieverbräuche!$R$5:$V$106,ROW()-4,FALSE),HLOOKUP($L$4,Energieverbräuche!$W$5:$AA$106,ROW()-4,FALSE),HLOOKUP($L$4,Energieverbräuche!$AB$5:$AF$106,ROW()-4,FALSE)))</f>
        <v/>
      </c>
      <c r="J52" s="94" t="str">
        <f>IF(Gebäudeportfolio!$B52="","",SUM(HLOOKUP($L$4,Energieverbräuche!$AL$5:$AP$106,ROW()-4,FALSE),HLOOKUP($L$4,Energieverbräuche!$AQ$5:$AU$106,ROW()-4,FALSE)))</f>
        <v/>
      </c>
      <c r="K52" s="94" t="str">
        <f>IF(Gebäudeportfolio!$B52="","",SUM(HLOOKUP($L$4,Energieverbräuche!$AG$5:$AK$106,ROW()-4,FALSE)))</f>
        <v/>
      </c>
      <c r="L52" s="174" t="str">
        <f>IF(Gebäudeportfolio!$B52="","",SUM(HLOOKUP($L$4,Energieverbräuche!$C$5:$G$106,ROW()-4,FALSE),HLOOKUP($L$4,Energieverbräuche!$H$5:$L$106,ROW()-4,FALSE),HLOOKUP($L$4,Energieverbräuche!$M$5:$Q$106,ROW()-4,FALSE)))</f>
        <v/>
      </c>
      <c r="M52" s="171"/>
      <c r="N52" s="8"/>
      <c r="O52" s="8"/>
      <c r="P52" s="8"/>
      <c r="Q52" s="23"/>
    </row>
    <row r="53" spans="2:17" ht="30" customHeight="1">
      <c r="B53" s="164" t="str">
        <f>IF(Gebäudeportfolio!$B53="","",Gebäudeportfolio!B53)</f>
        <v/>
      </c>
      <c r="C53" s="21" t="str">
        <f>IF(Gebäudeportfolio!$B53="","",Gebäudeportfolio!C53)</f>
        <v/>
      </c>
      <c r="D53" s="22" t="str">
        <f>IF(Gebäudeportfolio!$B53="","",Gebäudeportfolio!D53)</f>
        <v/>
      </c>
      <c r="E53" s="22" t="str">
        <f>IF(Gebäudeportfolio!$B53="","",Gebäudeportfolio!K53)</f>
        <v/>
      </c>
      <c r="F53" s="22" t="str">
        <f>IF(Gebäudeportfolio!$B53="","",Gebäudeportfolio!F53)</f>
        <v/>
      </c>
      <c r="G53" s="94" t="str">
        <f>IF(Gebäudeportfolio!$B53="","",Gebäudeportfolio!O53)</f>
        <v/>
      </c>
      <c r="H53" s="94" t="str">
        <f>IF(Gebäudeportfolio!$B53="","",0.8*G53)</f>
        <v/>
      </c>
      <c r="I53" s="94" t="str">
        <f>IF(Gebäudeportfolio!$B53="","",SUM(HLOOKUP($L$4,Energieverbräuche!$R$5:$V$106,ROW()-4,FALSE),HLOOKUP($L$4,Energieverbräuche!$W$5:$AA$106,ROW()-4,FALSE),HLOOKUP($L$4,Energieverbräuche!$AB$5:$AF$106,ROW()-4,FALSE)))</f>
        <v/>
      </c>
      <c r="J53" s="94" t="str">
        <f>IF(Gebäudeportfolio!$B53="","",SUM(HLOOKUP($L$4,Energieverbräuche!$AL$5:$AP$106,ROW()-4,FALSE),HLOOKUP($L$4,Energieverbräuche!$AQ$5:$AU$106,ROW()-4,FALSE)))</f>
        <v/>
      </c>
      <c r="K53" s="94" t="str">
        <f>IF(Gebäudeportfolio!$B53="","",SUM(HLOOKUP($L$4,Energieverbräuche!$AG$5:$AK$106,ROW()-4,FALSE)))</f>
        <v/>
      </c>
      <c r="L53" s="174" t="str">
        <f>IF(Gebäudeportfolio!$B53="","",SUM(HLOOKUP($L$4,Energieverbräuche!$C$5:$G$106,ROW()-4,FALSE),HLOOKUP($L$4,Energieverbräuche!$H$5:$L$106,ROW()-4,FALSE),HLOOKUP($L$4,Energieverbräuche!$M$5:$Q$106,ROW()-4,FALSE)))</f>
        <v/>
      </c>
      <c r="M53" s="171"/>
      <c r="N53" s="8"/>
      <c r="O53" s="8"/>
      <c r="P53" s="8"/>
      <c r="Q53" s="23"/>
    </row>
    <row r="54" spans="2:17" ht="30" customHeight="1">
      <c r="B54" s="164" t="str">
        <f>IF(Gebäudeportfolio!$B54="","",Gebäudeportfolio!B54)</f>
        <v/>
      </c>
      <c r="C54" s="21" t="str">
        <f>IF(Gebäudeportfolio!$B54="","",Gebäudeportfolio!C54)</f>
        <v/>
      </c>
      <c r="D54" s="22" t="str">
        <f>IF(Gebäudeportfolio!$B54="","",Gebäudeportfolio!D54)</f>
        <v/>
      </c>
      <c r="E54" s="22" t="str">
        <f>IF(Gebäudeportfolio!$B54="","",Gebäudeportfolio!K54)</f>
        <v/>
      </c>
      <c r="F54" s="22" t="str">
        <f>IF(Gebäudeportfolio!$B54="","",Gebäudeportfolio!F54)</f>
        <v/>
      </c>
      <c r="G54" s="94" t="str">
        <f>IF(Gebäudeportfolio!$B54="","",Gebäudeportfolio!O54)</f>
        <v/>
      </c>
      <c r="H54" s="94" t="str">
        <f>IF(Gebäudeportfolio!$B54="","",0.8*G54)</f>
        <v/>
      </c>
      <c r="I54" s="94" t="str">
        <f>IF(Gebäudeportfolio!$B54="","",SUM(HLOOKUP($L$4,Energieverbräuche!$R$5:$V$106,ROW()-4,FALSE),HLOOKUP($L$4,Energieverbräuche!$W$5:$AA$106,ROW()-4,FALSE),HLOOKUP($L$4,Energieverbräuche!$AB$5:$AF$106,ROW()-4,FALSE)))</f>
        <v/>
      </c>
      <c r="J54" s="94" t="str">
        <f>IF(Gebäudeportfolio!$B54="","",SUM(HLOOKUP($L$4,Energieverbräuche!$AL$5:$AP$106,ROW()-4,FALSE),HLOOKUP($L$4,Energieverbräuche!$AQ$5:$AU$106,ROW()-4,FALSE)))</f>
        <v/>
      </c>
      <c r="K54" s="94" t="str">
        <f>IF(Gebäudeportfolio!$B54="","",SUM(HLOOKUP($L$4,Energieverbräuche!$AG$5:$AK$106,ROW()-4,FALSE)))</f>
        <v/>
      </c>
      <c r="L54" s="174" t="str">
        <f>IF(Gebäudeportfolio!$B54="","",SUM(HLOOKUP($L$4,Energieverbräuche!$C$5:$G$106,ROW()-4,FALSE),HLOOKUP($L$4,Energieverbräuche!$H$5:$L$106,ROW()-4,FALSE),HLOOKUP($L$4,Energieverbräuche!$M$5:$Q$106,ROW()-4,FALSE)))</f>
        <v/>
      </c>
      <c r="M54" s="171"/>
      <c r="N54" s="8"/>
      <c r="O54" s="8"/>
      <c r="P54" s="8"/>
      <c r="Q54" s="23"/>
    </row>
    <row r="55" spans="2:17" ht="30" customHeight="1">
      <c r="B55" s="164" t="str">
        <f>IF(Gebäudeportfolio!$B55="","",Gebäudeportfolio!B55)</f>
        <v/>
      </c>
      <c r="C55" s="21" t="str">
        <f>IF(Gebäudeportfolio!$B55="","",Gebäudeportfolio!C55)</f>
        <v/>
      </c>
      <c r="D55" s="22" t="str">
        <f>IF(Gebäudeportfolio!$B55="","",Gebäudeportfolio!D55)</f>
        <v/>
      </c>
      <c r="E55" s="22" t="str">
        <f>IF(Gebäudeportfolio!$B55="","",Gebäudeportfolio!K55)</f>
        <v/>
      </c>
      <c r="F55" s="22" t="str">
        <f>IF(Gebäudeportfolio!$B55="","",Gebäudeportfolio!F55)</f>
        <v/>
      </c>
      <c r="G55" s="94" t="str">
        <f>IF(Gebäudeportfolio!$B55="","",Gebäudeportfolio!O55)</f>
        <v/>
      </c>
      <c r="H55" s="94" t="str">
        <f>IF(Gebäudeportfolio!$B55="","",0.8*G55)</f>
        <v/>
      </c>
      <c r="I55" s="94" t="str">
        <f>IF(Gebäudeportfolio!$B55="","",SUM(HLOOKUP($L$4,Energieverbräuche!$R$5:$V$106,ROW()-4,FALSE),HLOOKUP($L$4,Energieverbräuche!$W$5:$AA$106,ROW()-4,FALSE),HLOOKUP($L$4,Energieverbräuche!$AB$5:$AF$106,ROW()-4,FALSE)))</f>
        <v/>
      </c>
      <c r="J55" s="94" t="str">
        <f>IF(Gebäudeportfolio!$B55="","",SUM(HLOOKUP($L$4,Energieverbräuche!$AL$5:$AP$106,ROW()-4,FALSE),HLOOKUP($L$4,Energieverbräuche!$AQ$5:$AU$106,ROW()-4,FALSE)))</f>
        <v/>
      </c>
      <c r="K55" s="94" t="str">
        <f>IF(Gebäudeportfolio!$B55="","",SUM(HLOOKUP($L$4,Energieverbräuche!$AG$5:$AK$106,ROW()-4,FALSE)))</f>
        <v/>
      </c>
      <c r="L55" s="174" t="str">
        <f>IF(Gebäudeportfolio!$B55="","",SUM(HLOOKUP($L$4,Energieverbräuche!$C$5:$G$106,ROW()-4,FALSE),HLOOKUP($L$4,Energieverbräuche!$H$5:$L$106,ROW()-4,FALSE),HLOOKUP($L$4,Energieverbräuche!$M$5:$Q$106,ROW()-4,FALSE)))</f>
        <v/>
      </c>
      <c r="M55" s="171"/>
      <c r="N55" s="8"/>
      <c r="O55" s="8"/>
      <c r="P55" s="8"/>
      <c r="Q55" s="23"/>
    </row>
    <row r="56" spans="2:17" ht="30" customHeight="1">
      <c r="B56" s="164" t="str">
        <f>IF(Gebäudeportfolio!$B56="","",Gebäudeportfolio!B56)</f>
        <v/>
      </c>
      <c r="C56" s="21" t="str">
        <f>IF(Gebäudeportfolio!$B56="","",Gebäudeportfolio!C56)</f>
        <v/>
      </c>
      <c r="D56" s="22" t="str">
        <f>IF(Gebäudeportfolio!$B56="","",Gebäudeportfolio!D56)</f>
        <v/>
      </c>
      <c r="E56" s="22" t="str">
        <f>IF(Gebäudeportfolio!$B56="","",Gebäudeportfolio!K56)</f>
        <v/>
      </c>
      <c r="F56" s="22" t="str">
        <f>IF(Gebäudeportfolio!$B56="","",Gebäudeportfolio!F56)</f>
        <v/>
      </c>
      <c r="G56" s="94" t="str">
        <f>IF(Gebäudeportfolio!$B56="","",Gebäudeportfolio!O56)</f>
        <v/>
      </c>
      <c r="H56" s="94" t="str">
        <f>IF(Gebäudeportfolio!$B56="","",0.8*G56)</f>
        <v/>
      </c>
      <c r="I56" s="94" t="str">
        <f>IF(Gebäudeportfolio!$B56="","",SUM(HLOOKUP($L$4,Energieverbräuche!$R$5:$V$106,ROW()-4,FALSE),HLOOKUP($L$4,Energieverbräuche!$W$5:$AA$106,ROW()-4,FALSE),HLOOKUP($L$4,Energieverbräuche!$AB$5:$AF$106,ROW()-4,FALSE)))</f>
        <v/>
      </c>
      <c r="J56" s="94" t="str">
        <f>IF(Gebäudeportfolio!$B56="","",SUM(HLOOKUP($L$4,Energieverbräuche!$AL$5:$AP$106,ROW()-4,FALSE),HLOOKUP($L$4,Energieverbräuche!$AQ$5:$AU$106,ROW()-4,FALSE)))</f>
        <v/>
      </c>
      <c r="K56" s="94" t="str">
        <f>IF(Gebäudeportfolio!$B56="","",SUM(HLOOKUP($L$4,Energieverbräuche!$AG$5:$AK$106,ROW()-4,FALSE)))</f>
        <v/>
      </c>
      <c r="L56" s="174" t="str">
        <f>IF(Gebäudeportfolio!$B56="","",SUM(HLOOKUP($L$4,Energieverbräuche!$C$5:$G$106,ROW()-4,FALSE),HLOOKUP($L$4,Energieverbräuche!$H$5:$L$106,ROW()-4,FALSE),HLOOKUP($L$4,Energieverbräuche!$M$5:$Q$106,ROW()-4,FALSE)))</f>
        <v/>
      </c>
      <c r="M56" s="171"/>
      <c r="N56" s="8"/>
      <c r="O56" s="8"/>
      <c r="P56" s="8"/>
      <c r="Q56" s="23"/>
    </row>
    <row r="57" spans="2:17" ht="30" customHeight="1">
      <c r="B57" s="164" t="str">
        <f>IF(Gebäudeportfolio!$B57="","",Gebäudeportfolio!B57)</f>
        <v/>
      </c>
      <c r="C57" s="21" t="str">
        <f>IF(Gebäudeportfolio!$B57="","",Gebäudeportfolio!C57)</f>
        <v/>
      </c>
      <c r="D57" s="22" t="str">
        <f>IF(Gebäudeportfolio!$B57="","",Gebäudeportfolio!D57)</f>
        <v/>
      </c>
      <c r="E57" s="22" t="str">
        <f>IF(Gebäudeportfolio!$B57="","",Gebäudeportfolio!K57)</f>
        <v/>
      </c>
      <c r="F57" s="22" t="str">
        <f>IF(Gebäudeportfolio!$B57="","",Gebäudeportfolio!F57)</f>
        <v/>
      </c>
      <c r="G57" s="94" t="str">
        <f>IF(Gebäudeportfolio!$B57="","",Gebäudeportfolio!O57)</f>
        <v/>
      </c>
      <c r="H57" s="94" t="str">
        <f>IF(Gebäudeportfolio!$B57="","",0.8*G57)</f>
        <v/>
      </c>
      <c r="I57" s="94" t="str">
        <f>IF(Gebäudeportfolio!$B57="","",SUM(HLOOKUP($L$4,Energieverbräuche!$R$5:$V$106,ROW()-4,FALSE),HLOOKUP($L$4,Energieverbräuche!$W$5:$AA$106,ROW()-4,FALSE),HLOOKUP($L$4,Energieverbräuche!$AB$5:$AF$106,ROW()-4,FALSE)))</f>
        <v/>
      </c>
      <c r="J57" s="94" t="str">
        <f>IF(Gebäudeportfolio!$B57="","",SUM(HLOOKUP($L$4,Energieverbräuche!$AL$5:$AP$106,ROW()-4,FALSE),HLOOKUP($L$4,Energieverbräuche!$AQ$5:$AU$106,ROW()-4,FALSE)))</f>
        <v/>
      </c>
      <c r="K57" s="94" t="str">
        <f>IF(Gebäudeportfolio!$B57="","",SUM(HLOOKUP($L$4,Energieverbräuche!$AG$5:$AK$106,ROW()-4,FALSE)))</f>
        <v/>
      </c>
      <c r="L57" s="174" t="str">
        <f>IF(Gebäudeportfolio!$B57="","",SUM(HLOOKUP($L$4,Energieverbräuche!$C$5:$G$106,ROW()-4,FALSE),HLOOKUP($L$4,Energieverbräuche!$H$5:$L$106,ROW()-4,FALSE),HLOOKUP($L$4,Energieverbräuche!$M$5:$Q$106,ROW()-4,FALSE)))</f>
        <v/>
      </c>
      <c r="M57" s="171"/>
      <c r="N57" s="8"/>
      <c r="O57" s="8"/>
      <c r="P57" s="8"/>
      <c r="Q57" s="23"/>
    </row>
    <row r="58" spans="2:17" ht="30" customHeight="1">
      <c r="B58" s="164" t="str">
        <f>IF(Gebäudeportfolio!$B58="","",Gebäudeportfolio!B58)</f>
        <v/>
      </c>
      <c r="C58" s="21" t="str">
        <f>IF(Gebäudeportfolio!$B58="","",Gebäudeportfolio!C58)</f>
        <v/>
      </c>
      <c r="D58" s="22" t="str">
        <f>IF(Gebäudeportfolio!$B58="","",Gebäudeportfolio!D58)</f>
        <v/>
      </c>
      <c r="E58" s="22" t="str">
        <f>IF(Gebäudeportfolio!$B58="","",Gebäudeportfolio!K58)</f>
        <v/>
      </c>
      <c r="F58" s="22" t="str">
        <f>IF(Gebäudeportfolio!$B58="","",Gebäudeportfolio!F58)</f>
        <v/>
      </c>
      <c r="G58" s="94" t="str">
        <f>IF(Gebäudeportfolio!$B58="","",Gebäudeportfolio!O58)</f>
        <v/>
      </c>
      <c r="H58" s="94" t="str">
        <f>IF(Gebäudeportfolio!$B58="","",0.8*G58)</f>
        <v/>
      </c>
      <c r="I58" s="94" t="str">
        <f>IF(Gebäudeportfolio!$B58="","",SUM(HLOOKUP($L$4,Energieverbräuche!$R$5:$V$106,ROW()-4,FALSE),HLOOKUP($L$4,Energieverbräuche!$W$5:$AA$106,ROW()-4,FALSE),HLOOKUP($L$4,Energieverbräuche!$AB$5:$AF$106,ROW()-4,FALSE)))</f>
        <v/>
      </c>
      <c r="J58" s="94" t="str">
        <f>IF(Gebäudeportfolio!$B58="","",SUM(HLOOKUP($L$4,Energieverbräuche!$AL$5:$AP$106,ROW()-4,FALSE),HLOOKUP($L$4,Energieverbräuche!$AQ$5:$AU$106,ROW()-4,FALSE)))</f>
        <v/>
      </c>
      <c r="K58" s="94" t="str">
        <f>IF(Gebäudeportfolio!$B58="","",SUM(HLOOKUP($L$4,Energieverbräuche!$AG$5:$AK$106,ROW()-4,FALSE)))</f>
        <v/>
      </c>
      <c r="L58" s="174" t="str">
        <f>IF(Gebäudeportfolio!$B58="","",SUM(HLOOKUP($L$4,Energieverbräuche!$C$5:$G$106,ROW()-4,FALSE),HLOOKUP($L$4,Energieverbräuche!$H$5:$L$106,ROW()-4,FALSE),HLOOKUP($L$4,Energieverbräuche!$M$5:$Q$106,ROW()-4,FALSE)))</f>
        <v/>
      </c>
      <c r="M58" s="171"/>
      <c r="N58" s="8"/>
      <c r="O58" s="8"/>
      <c r="P58" s="8"/>
      <c r="Q58" s="23"/>
    </row>
    <row r="59" spans="2:17" ht="30" customHeight="1">
      <c r="B59" s="164" t="str">
        <f>IF(Gebäudeportfolio!$B59="","",Gebäudeportfolio!B59)</f>
        <v/>
      </c>
      <c r="C59" s="21" t="str">
        <f>IF(Gebäudeportfolio!$B59="","",Gebäudeportfolio!C59)</f>
        <v/>
      </c>
      <c r="D59" s="22" t="str">
        <f>IF(Gebäudeportfolio!$B59="","",Gebäudeportfolio!D59)</f>
        <v/>
      </c>
      <c r="E59" s="22" t="str">
        <f>IF(Gebäudeportfolio!$B59="","",Gebäudeportfolio!K59)</f>
        <v/>
      </c>
      <c r="F59" s="22" t="str">
        <f>IF(Gebäudeportfolio!$B59="","",Gebäudeportfolio!F59)</f>
        <v/>
      </c>
      <c r="G59" s="94" t="str">
        <f>IF(Gebäudeportfolio!$B59="","",Gebäudeportfolio!O59)</f>
        <v/>
      </c>
      <c r="H59" s="94" t="str">
        <f>IF(Gebäudeportfolio!$B59="","",0.8*G59)</f>
        <v/>
      </c>
      <c r="I59" s="94" t="str">
        <f>IF(Gebäudeportfolio!$B59="","",SUM(HLOOKUP($L$4,Energieverbräuche!$R$5:$V$106,ROW()-4,FALSE),HLOOKUP($L$4,Energieverbräuche!$W$5:$AA$106,ROW()-4,FALSE),HLOOKUP($L$4,Energieverbräuche!$AB$5:$AF$106,ROW()-4,FALSE)))</f>
        <v/>
      </c>
      <c r="J59" s="94" t="str">
        <f>IF(Gebäudeportfolio!$B59="","",SUM(HLOOKUP($L$4,Energieverbräuche!$AL$5:$AP$106,ROW()-4,FALSE),HLOOKUP($L$4,Energieverbräuche!$AQ$5:$AU$106,ROW()-4,FALSE)))</f>
        <v/>
      </c>
      <c r="K59" s="94" t="str">
        <f>IF(Gebäudeportfolio!$B59="","",SUM(HLOOKUP($L$4,Energieverbräuche!$AG$5:$AK$106,ROW()-4,FALSE)))</f>
        <v/>
      </c>
      <c r="L59" s="174" t="str">
        <f>IF(Gebäudeportfolio!$B59="","",SUM(HLOOKUP($L$4,Energieverbräuche!$C$5:$G$106,ROW()-4,FALSE),HLOOKUP($L$4,Energieverbräuche!$H$5:$L$106,ROW()-4,FALSE),HLOOKUP($L$4,Energieverbräuche!$M$5:$Q$106,ROW()-4,FALSE)))</f>
        <v/>
      </c>
      <c r="M59" s="171"/>
      <c r="N59" s="8"/>
      <c r="O59" s="8"/>
      <c r="P59" s="8"/>
      <c r="Q59" s="23"/>
    </row>
    <row r="60" spans="2:17" ht="30" customHeight="1">
      <c r="B60" s="164" t="str">
        <f>IF(Gebäudeportfolio!$B60="","",Gebäudeportfolio!B60)</f>
        <v/>
      </c>
      <c r="C60" s="21" t="str">
        <f>IF(Gebäudeportfolio!$B60="","",Gebäudeportfolio!C60)</f>
        <v/>
      </c>
      <c r="D60" s="22" t="str">
        <f>IF(Gebäudeportfolio!$B60="","",Gebäudeportfolio!D60)</f>
        <v/>
      </c>
      <c r="E60" s="22" t="str">
        <f>IF(Gebäudeportfolio!$B60="","",Gebäudeportfolio!K60)</f>
        <v/>
      </c>
      <c r="F60" s="22" t="str">
        <f>IF(Gebäudeportfolio!$B60="","",Gebäudeportfolio!F60)</f>
        <v/>
      </c>
      <c r="G60" s="94" t="str">
        <f>IF(Gebäudeportfolio!$B60="","",Gebäudeportfolio!O60)</f>
        <v/>
      </c>
      <c r="H60" s="94" t="str">
        <f>IF(Gebäudeportfolio!$B60="","",0.8*G60)</f>
        <v/>
      </c>
      <c r="I60" s="94" t="str">
        <f>IF(Gebäudeportfolio!$B60="","",SUM(HLOOKUP($L$4,Energieverbräuche!$R$5:$V$106,ROW()-4,FALSE),HLOOKUP($L$4,Energieverbräuche!$W$5:$AA$106,ROW()-4,FALSE),HLOOKUP($L$4,Energieverbräuche!$AB$5:$AF$106,ROW()-4,FALSE)))</f>
        <v/>
      </c>
      <c r="J60" s="94" t="str">
        <f>IF(Gebäudeportfolio!$B60="","",SUM(HLOOKUP($L$4,Energieverbräuche!$AL$5:$AP$106,ROW()-4,FALSE),HLOOKUP($L$4,Energieverbräuche!$AQ$5:$AU$106,ROW()-4,FALSE)))</f>
        <v/>
      </c>
      <c r="K60" s="94" t="str">
        <f>IF(Gebäudeportfolio!$B60="","",SUM(HLOOKUP($L$4,Energieverbräuche!$AG$5:$AK$106,ROW()-4,FALSE)))</f>
        <v/>
      </c>
      <c r="L60" s="174" t="str">
        <f>IF(Gebäudeportfolio!$B60="","",SUM(HLOOKUP($L$4,Energieverbräuche!$C$5:$G$106,ROW()-4,FALSE),HLOOKUP($L$4,Energieverbräuche!$H$5:$L$106,ROW()-4,FALSE),HLOOKUP($L$4,Energieverbräuche!$M$5:$Q$106,ROW()-4,FALSE)))</f>
        <v/>
      </c>
      <c r="M60" s="171"/>
      <c r="N60" s="8"/>
      <c r="O60" s="8"/>
      <c r="P60" s="8"/>
      <c r="Q60" s="23"/>
    </row>
    <row r="61" spans="2:17" ht="30" customHeight="1">
      <c r="B61" s="164" t="str">
        <f>IF(Gebäudeportfolio!$B61="","",Gebäudeportfolio!B61)</f>
        <v/>
      </c>
      <c r="C61" s="21" t="str">
        <f>IF(Gebäudeportfolio!$B61="","",Gebäudeportfolio!C61)</f>
        <v/>
      </c>
      <c r="D61" s="22" t="str">
        <f>IF(Gebäudeportfolio!$B61="","",Gebäudeportfolio!D61)</f>
        <v/>
      </c>
      <c r="E61" s="22" t="str">
        <f>IF(Gebäudeportfolio!$B61="","",Gebäudeportfolio!K61)</f>
        <v/>
      </c>
      <c r="F61" s="22" t="str">
        <f>IF(Gebäudeportfolio!$B61="","",Gebäudeportfolio!F61)</f>
        <v/>
      </c>
      <c r="G61" s="94" t="str">
        <f>IF(Gebäudeportfolio!$B61="","",Gebäudeportfolio!O61)</f>
        <v/>
      </c>
      <c r="H61" s="94" t="str">
        <f>IF(Gebäudeportfolio!$B61="","",0.8*G61)</f>
        <v/>
      </c>
      <c r="I61" s="94" t="str">
        <f>IF(Gebäudeportfolio!$B61="","",SUM(HLOOKUP($L$4,Energieverbräuche!$R$5:$V$106,ROW()-4,FALSE),HLOOKUP($L$4,Energieverbräuche!$W$5:$AA$106,ROW()-4,FALSE),HLOOKUP($L$4,Energieverbräuche!$AB$5:$AF$106,ROW()-4,FALSE)))</f>
        <v/>
      </c>
      <c r="J61" s="94" t="str">
        <f>IF(Gebäudeportfolio!$B61="","",SUM(HLOOKUP($L$4,Energieverbräuche!$AL$5:$AP$106,ROW()-4,FALSE),HLOOKUP($L$4,Energieverbräuche!$AQ$5:$AU$106,ROW()-4,FALSE)))</f>
        <v/>
      </c>
      <c r="K61" s="94" t="str">
        <f>IF(Gebäudeportfolio!$B61="","",SUM(HLOOKUP($L$4,Energieverbräuche!$AG$5:$AK$106,ROW()-4,FALSE)))</f>
        <v/>
      </c>
      <c r="L61" s="174" t="str">
        <f>IF(Gebäudeportfolio!$B61="","",SUM(HLOOKUP($L$4,Energieverbräuche!$C$5:$G$106,ROW()-4,FALSE),HLOOKUP($L$4,Energieverbräuche!$H$5:$L$106,ROW()-4,FALSE),HLOOKUP($L$4,Energieverbräuche!$M$5:$Q$106,ROW()-4,FALSE)))</f>
        <v/>
      </c>
      <c r="M61" s="171"/>
      <c r="N61" s="8"/>
      <c r="O61" s="8"/>
      <c r="P61" s="8"/>
      <c r="Q61" s="23"/>
    </row>
    <row r="62" spans="2:17" ht="30" customHeight="1">
      <c r="B62" s="164" t="str">
        <f>IF(Gebäudeportfolio!$B62="","",Gebäudeportfolio!B62)</f>
        <v/>
      </c>
      <c r="C62" s="21" t="str">
        <f>IF(Gebäudeportfolio!$B62="","",Gebäudeportfolio!C62)</f>
        <v/>
      </c>
      <c r="D62" s="22" t="str">
        <f>IF(Gebäudeportfolio!$B62="","",Gebäudeportfolio!D62)</f>
        <v/>
      </c>
      <c r="E62" s="22" t="str">
        <f>IF(Gebäudeportfolio!$B62="","",Gebäudeportfolio!K62)</f>
        <v/>
      </c>
      <c r="F62" s="22" t="str">
        <f>IF(Gebäudeportfolio!$B62="","",Gebäudeportfolio!F62)</f>
        <v/>
      </c>
      <c r="G62" s="94" t="str">
        <f>IF(Gebäudeportfolio!$B62="","",Gebäudeportfolio!O62)</f>
        <v/>
      </c>
      <c r="H62" s="94" t="str">
        <f>IF(Gebäudeportfolio!$B62="","",0.8*G62)</f>
        <v/>
      </c>
      <c r="I62" s="94" t="str">
        <f>IF(Gebäudeportfolio!$B62="","",SUM(HLOOKUP($L$4,Energieverbräuche!$R$5:$V$106,ROW()-4,FALSE),HLOOKUP($L$4,Energieverbräuche!$W$5:$AA$106,ROW()-4,FALSE),HLOOKUP($L$4,Energieverbräuche!$AB$5:$AF$106,ROW()-4,FALSE)))</f>
        <v/>
      </c>
      <c r="J62" s="94" t="str">
        <f>IF(Gebäudeportfolio!$B62="","",SUM(HLOOKUP($L$4,Energieverbräuche!$AL$5:$AP$106,ROW()-4,FALSE),HLOOKUP($L$4,Energieverbräuche!$AQ$5:$AU$106,ROW()-4,FALSE)))</f>
        <v/>
      </c>
      <c r="K62" s="94" t="str">
        <f>IF(Gebäudeportfolio!$B62="","",SUM(HLOOKUP($L$4,Energieverbräuche!$AG$5:$AK$106,ROW()-4,FALSE)))</f>
        <v/>
      </c>
      <c r="L62" s="174" t="str">
        <f>IF(Gebäudeportfolio!$B62="","",SUM(HLOOKUP($L$4,Energieverbräuche!$C$5:$G$106,ROW()-4,FALSE),HLOOKUP($L$4,Energieverbräuche!$H$5:$L$106,ROW()-4,FALSE),HLOOKUP($L$4,Energieverbräuche!$M$5:$Q$106,ROW()-4,FALSE)))</f>
        <v/>
      </c>
      <c r="M62" s="171"/>
      <c r="N62" s="8"/>
      <c r="O62" s="8"/>
      <c r="P62" s="8"/>
      <c r="Q62" s="23"/>
    </row>
    <row r="63" spans="2:17" ht="30" customHeight="1">
      <c r="B63" s="164" t="str">
        <f>IF(Gebäudeportfolio!$B63="","",Gebäudeportfolio!B63)</f>
        <v/>
      </c>
      <c r="C63" s="21" t="str">
        <f>IF(Gebäudeportfolio!$B63="","",Gebäudeportfolio!C63)</f>
        <v/>
      </c>
      <c r="D63" s="22" t="str">
        <f>IF(Gebäudeportfolio!$B63="","",Gebäudeportfolio!D63)</f>
        <v/>
      </c>
      <c r="E63" s="22" t="str">
        <f>IF(Gebäudeportfolio!$B63="","",Gebäudeportfolio!K63)</f>
        <v/>
      </c>
      <c r="F63" s="22" t="str">
        <f>IF(Gebäudeportfolio!$B63="","",Gebäudeportfolio!F63)</f>
        <v/>
      </c>
      <c r="G63" s="94" t="str">
        <f>IF(Gebäudeportfolio!$B63="","",Gebäudeportfolio!O63)</f>
        <v/>
      </c>
      <c r="H63" s="94" t="str">
        <f>IF(Gebäudeportfolio!$B63="","",0.8*G63)</f>
        <v/>
      </c>
      <c r="I63" s="94" t="str">
        <f>IF(Gebäudeportfolio!$B63="","",SUM(HLOOKUP($L$4,Energieverbräuche!$R$5:$V$106,ROW()-4,FALSE),HLOOKUP($L$4,Energieverbräuche!$W$5:$AA$106,ROW()-4,FALSE),HLOOKUP($L$4,Energieverbräuche!$AB$5:$AF$106,ROW()-4,FALSE)))</f>
        <v/>
      </c>
      <c r="J63" s="94" t="str">
        <f>IF(Gebäudeportfolio!$B63="","",SUM(HLOOKUP($L$4,Energieverbräuche!$AL$5:$AP$106,ROW()-4,FALSE),HLOOKUP($L$4,Energieverbräuche!$AQ$5:$AU$106,ROW()-4,FALSE)))</f>
        <v/>
      </c>
      <c r="K63" s="94" t="str">
        <f>IF(Gebäudeportfolio!$B63="","",SUM(HLOOKUP($L$4,Energieverbräuche!$AG$5:$AK$106,ROW()-4,FALSE)))</f>
        <v/>
      </c>
      <c r="L63" s="174" t="str">
        <f>IF(Gebäudeportfolio!$B63="","",SUM(HLOOKUP($L$4,Energieverbräuche!$C$5:$G$106,ROW()-4,FALSE),HLOOKUP($L$4,Energieverbräuche!$H$5:$L$106,ROW()-4,FALSE),HLOOKUP($L$4,Energieverbräuche!$M$5:$Q$106,ROW()-4,FALSE)))</f>
        <v/>
      </c>
      <c r="M63" s="171"/>
      <c r="N63" s="8"/>
      <c r="O63" s="8"/>
      <c r="P63" s="8"/>
      <c r="Q63" s="23"/>
    </row>
    <row r="64" spans="2:17" ht="30" customHeight="1">
      <c r="B64" s="164" t="str">
        <f>IF(Gebäudeportfolio!$B64="","",Gebäudeportfolio!B64)</f>
        <v/>
      </c>
      <c r="C64" s="21" t="str">
        <f>IF(Gebäudeportfolio!$B64="","",Gebäudeportfolio!C64)</f>
        <v/>
      </c>
      <c r="D64" s="22" t="str">
        <f>IF(Gebäudeportfolio!$B64="","",Gebäudeportfolio!D64)</f>
        <v/>
      </c>
      <c r="E64" s="22" t="str">
        <f>IF(Gebäudeportfolio!$B64="","",Gebäudeportfolio!K64)</f>
        <v/>
      </c>
      <c r="F64" s="22" t="str">
        <f>IF(Gebäudeportfolio!$B64="","",Gebäudeportfolio!F64)</f>
        <v/>
      </c>
      <c r="G64" s="94" t="str">
        <f>IF(Gebäudeportfolio!$B64="","",Gebäudeportfolio!O64)</f>
        <v/>
      </c>
      <c r="H64" s="94" t="str">
        <f>IF(Gebäudeportfolio!$B64="","",0.8*G64)</f>
        <v/>
      </c>
      <c r="I64" s="94" t="str">
        <f>IF(Gebäudeportfolio!$B64="","",SUM(HLOOKUP($L$4,Energieverbräuche!$R$5:$V$106,ROW()-4,FALSE),HLOOKUP($L$4,Energieverbräuche!$W$5:$AA$106,ROW()-4,FALSE),HLOOKUP($L$4,Energieverbräuche!$AB$5:$AF$106,ROW()-4,FALSE)))</f>
        <v/>
      </c>
      <c r="J64" s="94" t="str">
        <f>IF(Gebäudeportfolio!$B64="","",SUM(HLOOKUP($L$4,Energieverbräuche!$AL$5:$AP$106,ROW()-4,FALSE),HLOOKUP($L$4,Energieverbräuche!$AQ$5:$AU$106,ROW()-4,FALSE)))</f>
        <v/>
      </c>
      <c r="K64" s="94" t="str">
        <f>IF(Gebäudeportfolio!$B64="","",SUM(HLOOKUP($L$4,Energieverbräuche!$AG$5:$AK$106,ROW()-4,FALSE)))</f>
        <v/>
      </c>
      <c r="L64" s="174" t="str">
        <f>IF(Gebäudeportfolio!$B64="","",SUM(HLOOKUP($L$4,Energieverbräuche!$C$5:$G$106,ROW()-4,FALSE),HLOOKUP($L$4,Energieverbräuche!$H$5:$L$106,ROW()-4,FALSE),HLOOKUP($L$4,Energieverbräuche!$M$5:$Q$106,ROW()-4,FALSE)))</f>
        <v/>
      </c>
      <c r="M64" s="171"/>
      <c r="N64" s="8"/>
      <c r="O64" s="8"/>
      <c r="P64" s="8"/>
      <c r="Q64" s="23"/>
    </row>
    <row r="65" spans="2:17" ht="30" customHeight="1">
      <c r="B65" s="164" t="str">
        <f>IF(Gebäudeportfolio!$B65="","",Gebäudeportfolio!B65)</f>
        <v/>
      </c>
      <c r="C65" s="21" t="str">
        <f>IF(Gebäudeportfolio!$B65="","",Gebäudeportfolio!C65)</f>
        <v/>
      </c>
      <c r="D65" s="22" t="str">
        <f>IF(Gebäudeportfolio!$B65="","",Gebäudeportfolio!D65)</f>
        <v/>
      </c>
      <c r="E65" s="22" t="str">
        <f>IF(Gebäudeportfolio!$B65="","",Gebäudeportfolio!K65)</f>
        <v/>
      </c>
      <c r="F65" s="22" t="str">
        <f>IF(Gebäudeportfolio!$B65="","",Gebäudeportfolio!F65)</f>
        <v/>
      </c>
      <c r="G65" s="94" t="str">
        <f>IF(Gebäudeportfolio!$B65="","",Gebäudeportfolio!O65)</f>
        <v/>
      </c>
      <c r="H65" s="94" t="str">
        <f>IF(Gebäudeportfolio!$B65="","",0.8*G65)</f>
        <v/>
      </c>
      <c r="I65" s="94" t="str">
        <f>IF(Gebäudeportfolio!$B65="","",SUM(HLOOKUP($L$4,Energieverbräuche!$R$5:$V$106,ROW()-4,FALSE),HLOOKUP($L$4,Energieverbräuche!$W$5:$AA$106,ROW()-4,FALSE),HLOOKUP($L$4,Energieverbräuche!$AB$5:$AF$106,ROW()-4,FALSE)))</f>
        <v/>
      </c>
      <c r="J65" s="94" t="str">
        <f>IF(Gebäudeportfolio!$B65="","",SUM(HLOOKUP($L$4,Energieverbräuche!$AL$5:$AP$106,ROW()-4,FALSE),HLOOKUP($L$4,Energieverbräuche!$AQ$5:$AU$106,ROW()-4,FALSE)))</f>
        <v/>
      </c>
      <c r="K65" s="94" t="str">
        <f>IF(Gebäudeportfolio!$B65="","",SUM(HLOOKUP($L$4,Energieverbräuche!$AG$5:$AK$106,ROW()-4,FALSE)))</f>
        <v/>
      </c>
      <c r="L65" s="174" t="str">
        <f>IF(Gebäudeportfolio!$B65="","",SUM(HLOOKUP($L$4,Energieverbräuche!$C$5:$G$106,ROW()-4,FALSE),HLOOKUP($L$4,Energieverbräuche!$H$5:$L$106,ROW()-4,FALSE),HLOOKUP($L$4,Energieverbräuche!$M$5:$Q$106,ROW()-4,FALSE)))</f>
        <v/>
      </c>
      <c r="M65" s="171"/>
      <c r="N65" s="8"/>
      <c r="O65" s="8"/>
      <c r="P65" s="8"/>
      <c r="Q65" s="23"/>
    </row>
    <row r="66" spans="2:17" ht="30" customHeight="1">
      <c r="B66" s="164" t="str">
        <f>IF(Gebäudeportfolio!$B66="","",Gebäudeportfolio!B66)</f>
        <v/>
      </c>
      <c r="C66" s="21" t="str">
        <f>IF(Gebäudeportfolio!$B66="","",Gebäudeportfolio!C66)</f>
        <v/>
      </c>
      <c r="D66" s="22" t="str">
        <f>IF(Gebäudeportfolio!$B66="","",Gebäudeportfolio!D66)</f>
        <v/>
      </c>
      <c r="E66" s="22" t="str">
        <f>IF(Gebäudeportfolio!$B66="","",Gebäudeportfolio!K66)</f>
        <v/>
      </c>
      <c r="F66" s="22" t="str">
        <f>IF(Gebäudeportfolio!$B66="","",Gebäudeportfolio!F66)</f>
        <v/>
      </c>
      <c r="G66" s="94" t="str">
        <f>IF(Gebäudeportfolio!$B66="","",Gebäudeportfolio!O66)</f>
        <v/>
      </c>
      <c r="H66" s="94" t="str">
        <f>IF(Gebäudeportfolio!$B66="","",0.8*G66)</f>
        <v/>
      </c>
      <c r="I66" s="94" t="str">
        <f>IF(Gebäudeportfolio!$B66="","",SUM(HLOOKUP($L$4,Energieverbräuche!$R$5:$V$106,ROW()-4,FALSE),HLOOKUP($L$4,Energieverbräuche!$W$5:$AA$106,ROW()-4,FALSE),HLOOKUP($L$4,Energieverbräuche!$AB$5:$AF$106,ROW()-4,FALSE)))</f>
        <v/>
      </c>
      <c r="J66" s="94" t="str">
        <f>IF(Gebäudeportfolio!$B66="","",SUM(HLOOKUP($L$4,Energieverbräuche!$AL$5:$AP$106,ROW()-4,FALSE),HLOOKUP($L$4,Energieverbräuche!$AQ$5:$AU$106,ROW()-4,FALSE)))</f>
        <v/>
      </c>
      <c r="K66" s="94" t="str">
        <f>IF(Gebäudeportfolio!$B66="","",SUM(HLOOKUP($L$4,Energieverbräuche!$AG$5:$AK$106,ROW()-4,FALSE)))</f>
        <v/>
      </c>
      <c r="L66" s="174" t="str">
        <f>IF(Gebäudeportfolio!$B66="","",SUM(HLOOKUP($L$4,Energieverbräuche!$C$5:$G$106,ROW()-4,FALSE),HLOOKUP($L$4,Energieverbräuche!$H$5:$L$106,ROW()-4,FALSE),HLOOKUP($L$4,Energieverbräuche!$M$5:$Q$106,ROW()-4,FALSE)))</f>
        <v/>
      </c>
      <c r="M66" s="171"/>
      <c r="N66" s="8"/>
      <c r="O66" s="8"/>
      <c r="P66" s="8"/>
      <c r="Q66" s="23"/>
    </row>
    <row r="67" spans="2:17" ht="30" customHeight="1">
      <c r="B67" s="164" t="str">
        <f>IF(Gebäudeportfolio!$B67="","",Gebäudeportfolio!B67)</f>
        <v/>
      </c>
      <c r="C67" s="21" t="str">
        <f>IF(Gebäudeportfolio!$B67="","",Gebäudeportfolio!C67)</f>
        <v/>
      </c>
      <c r="D67" s="22" t="str">
        <f>IF(Gebäudeportfolio!$B67="","",Gebäudeportfolio!D67)</f>
        <v/>
      </c>
      <c r="E67" s="22" t="str">
        <f>IF(Gebäudeportfolio!$B67="","",Gebäudeportfolio!K67)</f>
        <v/>
      </c>
      <c r="F67" s="22" t="str">
        <f>IF(Gebäudeportfolio!$B67="","",Gebäudeportfolio!F67)</f>
        <v/>
      </c>
      <c r="G67" s="94" t="str">
        <f>IF(Gebäudeportfolio!$B67="","",Gebäudeportfolio!O67)</f>
        <v/>
      </c>
      <c r="H67" s="94" t="str">
        <f>IF(Gebäudeportfolio!$B67="","",0.8*G67)</f>
        <v/>
      </c>
      <c r="I67" s="94" t="str">
        <f>IF(Gebäudeportfolio!$B67="","",SUM(HLOOKUP($L$4,Energieverbräuche!$R$5:$V$106,ROW()-4,FALSE),HLOOKUP($L$4,Energieverbräuche!$W$5:$AA$106,ROW()-4,FALSE),HLOOKUP($L$4,Energieverbräuche!$AB$5:$AF$106,ROW()-4,FALSE)))</f>
        <v/>
      </c>
      <c r="J67" s="94" t="str">
        <f>IF(Gebäudeportfolio!$B67="","",SUM(HLOOKUP($L$4,Energieverbräuche!$AL$5:$AP$106,ROW()-4,FALSE),HLOOKUP($L$4,Energieverbräuche!$AQ$5:$AU$106,ROW()-4,FALSE)))</f>
        <v/>
      </c>
      <c r="K67" s="94" t="str">
        <f>IF(Gebäudeportfolio!$B67="","",SUM(HLOOKUP($L$4,Energieverbräuche!$AG$5:$AK$106,ROW()-4,FALSE)))</f>
        <v/>
      </c>
      <c r="L67" s="174" t="str">
        <f>IF(Gebäudeportfolio!$B67="","",SUM(HLOOKUP($L$4,Energieverbräuche!$C$5:$G$106,ROW()-4,FALSE),HLOOKUP($L$4,Energieverbräuche!$H$5:$L$106,ROW()-4,FALSE),HLOOKUP($L$4,Energieverbräuche!$M$5:$Q$106,ROW()-4,FALSE)))</f>
        <v/>
      </c>
      <c r="M67" s="171"/>
      <c r="N67" s="8"/>
      <c r="O67" s="8"/>
      <c r="P67" s="8"/>
      <c r="Q67" s="23"/>
    </row>
    <row r="68" spans="2:17" ht="30" customHeight="1">
      <c r="B68" s="164" t="str">
        <f>IF(Gebäudeportfolio!$B68="","",Gebäudeportfolio!B68)</f>
        <v/>
      </c>
      <c r="C68" s="21" t="str">
        <f>IF(Gebäudeportfolio!$B68="","",Gebäudeportfolio!C68)</f>
        <v/>
      </c>
      <c r="D68" s="22" t="str">
        <f>IF(Gebäudeportfolio!$B68="","",Gebäudeportfolio!D68)</f>
        <v/>
      </c>
      <c r="E68" s="22" t="str">
        <f>IF(Gebäudeportfolio!$B68="","",Gebäudeportfolio!K68)</f>
        <v/>
      </c>
      <c r="F68" s="22" t="str">
        <f>IF(Gebäudeportfolio!$B68="","",Gebäudeportfolio!F68)</f>
        <v/>
      </c>
      <c r="G68" s="94" t="str">
        <f>IF(Gebäudeportfolio!$B68="","",Gebäudeportfolio!O68)</f>
        <v/>
      </c>
      <c r="H68" s="94" t="str">
        <f>IF(Gebäudeportfolio!$B68="","",0.8*G68)</f>
        <v/>
      </c>
      <c r="I68" s="94" t="str">
        <f>IF(Gebäudeportfolio!$B68="","",SUM(HLOOKUP($L$4,Energieverbräuche!$R$5:$V$106,ROW()-4,FALSE),HLOOKUP($L$4,Energieverbräuche!$W$5:$AA$106,ROW()-4,FALSE),HLOOKUP($L$4,Energieverbräuche!$AB$5:$AF$106,ROW()-4,FALSE)))</f>
        <v/>
      </c>
      <c r="J68" s="94" t="str">
        <f>IF(Gebäudeportfolio!$B68="","",SUM(HLOOKUP($L$4,Energieverbräuche!$AL$5:$AP$106,ROW()-4,FALSE),HLOOKUP($L$4,Energieverbräuche!$AQ$5:$AU$106,ROW()-4,FALSE)))</f>
        <v/>
      </c>
      <c r="K68" s="94" t="str">
        <f>IF(Gebäudeportfolio!$B68="","",SUM(HLOOKUP($L$4,Energieverbräuche!$AG$5:$AK$106,ROW()-4,FALSE)))</f>
        <v/>
      </c>
      <c r="L68" s="174" t="str">
        <f>IF(Gebäudeportfolio!$B68="","",SUM(HLOOKUP($L$4,Energieverbräuche!$C$5:$G$106,ROW()-4,FALSE),HLOOKUP($L$4,Energieverbräuche!$H$5:$L$106,ROW()-4,FALSE),HLOOKUP($L$4,Energieverbräuche!$M$5:$Q$106,ROW()-4,FALSE)))</f>
        <v/>
      </c>
      <c r="M68" s="171"/>
      <c r="N68" s="8"/>
      <c r="O68" s="8"/>
      <c r="P68" s="8"/>
      <c r="Q68" s="23"/>
    </row>
    <row r="69" spans="2:17" ht="30" customHeight="1">
      <c r="B69" s="164" t="str">
        <f>IF(Gebäudeportfolio!$B69="","",Gebäudeportfolio!B69)</f>
        <v/>
      </c>
      <c r="C69" s="21" t="str">
        <f>IF(Gebäudeportfolio!$B69="","",Gebäudeportfolio!C69)</f>
        <v/>
      </c>
      <c r="D69" s="22" t="str">
        <f>IF(Gebäudeportfolio!$B69="","",Gebäudeportfolio!D69)</f>
        <v/>
      </c>
      <c r="E69" s="22" t="str">
        <f>IF(Gebäudeportfolio!$B69="","",Gebäudeportfolio!K69)</f>
        <v/>
      </c>
      <c r="F69" s="22" t="str">
        <f>IF(Gebäudeportfolio!$B69="","",Gebäudeportfolio!F69)</f>
        <v/>
      </c>
      <c r="G69" s="94" t="str">
        <f>IF(Gebäudeportfolio!$B69="","",Gebäudeportfolio!O69)</f>
        <v/>
      </c>
      <c r="H69" s="94" t="str">
        <f>IF(Gebäudeportfolio!$B69="","",0.8*G69)</f>
        <v/>
      </c>
      <c r="I69" s="94" t="str">
        <f>IF(Gebäudeportfolio!$B69="","",SUM(HLOOKUP($L$4,Energieverbräuche!$R$5:$V$106,ROW()-4,FALSE),HLOOKUP($L$4,Energieverbräuche!$W$5:$AA$106,ROW()-4,FALSE),HLOOKUP($L$4,Energieverbräuche!$AB$5:$AF$106,ROW()-4,FALSE)))</f>
        <v/>
      </c>
      <c r="J69" s="94" t="str">
        <f>IF(Gebäudeportfolio!$B69="","",SUM(HLOOKUP($L$4,Energieverbräuche!$AL$5:$AP$106,ROW()-4,FALSE),HLOOKUP($L$4,Energieverbräuche!$AQ$5:$AU$106,ROW()-4,FALSE)))</f>
        <v/>
      </c>
      <c r="K69" s="94" t="str">
        <f>IF(Gebäudeportfolio!$B69="","",SUM(HLOOKUP($L$4,Energieverbräuche!$AG$5:$AK$106,ROW()-4,FALSE)))</f>
        <v/>
      </c>
      <c r="L69" s="174" t="str">
        <f>IF(Gebäudeportfolio!$B69="","",SUM(HLOOKUP($L$4,Energieverbräuche!$C$5:$G$106,ROW()-4,FALSE),HLOOKUP($L$4,Energieverbräuche!$H$5:$L$106,ROW()-4,FALSE),HLOOKUP($L$4,Energieverbräuche!$M$5:$Q$106,ROW()-4,FALSE)))</f>
        <v/>
      </c>
      <c r="M69" s="171"/>
      <c r="N69" s="8"/>
      <c r="O69" s="8"/>
      <c r="P69" s="8"/>
      <c r="Q69" s="23"/>
    </row>
    <row r="70" spans="2:17" ht="30" customHeight="1">
      <c r="B70" s="164" t="str">
        <f>IF(Gebäudeportfolio!$B70="","",Gebäudeportfolio!B70)</f>
        <v/>
      </c>
      <c r="C70" s="21" t="str">
        <f>IF(Gebäudeportfolio!$B70="","",Gebäudeportfolio!C70)</f>
        <v/>
      </c>
      <c r="D70" s="22" t="str">
        <f>IF(Gebäudeportfolio!$B70="","",Gebäudeportfolio!D70)</f>
        <v/>
      </c>
      <c r="E70" s="22" t="str">
        <f>IF(Gebäudeportfolio!$B70="","",Gebäudeportfolio!K70)</f>
        <v/>
      </c>
      <c r="F70" s="22" t="str">
        <f>IF(Gebäudeportfolio!$B70="","",Gebäudeportfolio!F70)</f>
        <v/>
      </c>
      <c r="G70" s="94" t="str">
        <f>IF(Gebäudeportfolio!$B70="","",Gebäudeportfolio!O70)</f>
        <v/>
      </c>
      <c r="H70" s="94" t="str">
        <f>IF(Gebäudeportfolio!$B70="","",0.8*G70)</f>
        <v/>
      </c>
      <c r="I70" s="94" t="str">
        <f>IF(Gebäudeportfolio!$B70="","",SUM(HLOOKUP($L$4,Energieverbräuche!$R$5:$V$106,ROW()-4,FALSE),HLOOKUP($L$4,Energieverbräuche!$W$5:$AA$106,ROW()-4,FALSE),HLOOKUP($L$4,Energieverbräuche!$AB$5:$AF$106,ROW()-4,FALSE)))</f>
        <v/>
      </c>
      <c r="J70" s="94" t="str">
        <f>IF(Gebäudeportfolio!$B70="","",SUM(HLOOKUP($L$4,Energieverbräuche!$AL$5:$AP$106,ROW()-4,FALSE),HLOOKUP($L$4,Energieverbräuche!$AQ$5:$AU$106,ROW()-4,FALSE)))</f>
        <v/>
      </c>
      <c r="K70" s="94" t="str">
        <f>IF(Gebäudeportfolio!$B70="","",SUM(HLOOKUP($L$4,Energieverbräuche!$AG$5:$AK$106,ROW()-4,FALSE)))</f>
        <v/>
      </c>
      <c r="L70" s="174" t="str">
        <f>IF(Gebäudeportfolio!$B70="","",SUM(HLOOKUP($L$4,Energieverbräuche!$C$5:$G$106,ROW()-4,FALSE),HLOOKUP($L$4,Energieverbräuche!$H$5:$L$106,ROW()-4,FALSE),HLOOKUP($L$4,Energieverbräuche!$M$5:$Q$106,ROW()-4,FALSE)))</f>
        <v/>
      </c>
      <c r="M70" s="171"/>
      <c r="N70" s="8"/>
      <c r="O70" s="8"/>
      <c r="P70" s="8"/>
      <c r="Q70" s="23"/>
    </row>
    <row r="71" spans="2:17" ht="30" customHeight="1">
      <c r="B71" s="164" t="str">
        <f>IF(Gebäudeportfolio!$B71="","",Gebäudeportfolio!B71)</f>
        <v/>
      </c>
      <c r="C71" s="21" t="str">
        <f>IF(Gebäudeportfolio!$B71="","",Gebäudeportfolio!C71)</f>
        <v/>
      </c>
      <c r="D71" s="22" t="str">
        <f>IF(Gebäudeportfolio!$B71="","",Gebäudeportfolio!D71)</f>
        <v/>
      </c>
      <c r="E71" s="22" t="str">
        <f>IF(Gebäudeportfolio!$B71="","",Gebäudeportfolio!K71)</f>
        <v/>
      </c>
      <c r="F71" s="22" t="str">
        <f>IF(Gebäudeportfolio!$B71="","",Gebäudeportfolio!F71)</f>
        <v/>
      </c>
      <c r="G71" s="94" t="str">
        <f>IF(Gebäudeportfolio!$B71="","",Gebäudeportfolio!O71)</f>
        <v/>
      </c>
      <c r="H71" s="94" t="str">
        <f>IF(Gebäudeportfolio!$B71="","",0.8*G71)</f>
        <v/>
      </c>
      <c r="I71" s="94" t="str">
        <f>IF(Gebäudeportfolio!$B71="","",SUM(HLOOKUP($L$4,Energieverbräuche!$R$5:$V$106,ROW()-4,FALSE),HLOOKUP($L$4,Energieverbräuche!$W$5:$AA$106,ROW()-4,FALSE),HLOOKUP($L$4,Energieverbräuche!$AB$5:$AF$106,ROW()-4,FALSE)))</f>
        <v/>
      </c>
      <c r="J71" s="94" t="str">
        <f>IF(Gebäudeportfolio!$B71="","",SUM(HLOOKUP($L$4,Energieverbräuche!$AL$5:$AP$106,ROW()-4,FALSE),HLOOKUP($L$4,Energieverbräuche!$AQ$5:$AU$106,ROW()-4,FALSE)))</f>
        <v/>
      </c>
      <c r="K71" s="94" t="str">
        <f>IF(Gebäudeportfolio!$B71="","",SUM(HLOOKUP($L$4,Energieverbräuche!$AG$5:$AK$106,ROW()-4,FALSE)))</f>
        <v/>
      </c>
      <c r="L71" s="174" t="str">
        <f>IF(Gebäudeportfolio!$B71="","",SUM(HLOOKUP($L$4,Energieverbräuche!$C$5:$G$106,ROW()-4,FALSE),HLOOKUP($L$4,Energieverbräuche!$H$5:$L$106,ROW()-4,FALSE),HLOOKUP($L$4,Energieverbräuche!$M$5:$Q$106,ROW()-4,FALSE)))</f>
        <v/>
      </c>
      <c r="M71" s="171"/>
      <c r="N71" s="8"/>
      <c r="O71" s="8"/>
      <c r="P71" s="8"/>
      <c r="Q71" s="23"/>
    </row>
    <row r="72" spans="2:17" ht="30" customHeight="1">
      <c r="B72" s="164" t="str">
        <f>IF(Gebäudeportfolio!$B72="","",Gebäudeportfolio!B72)</f>
        <v/>
      </c>
      <c r="C72" s="21" t="str">
        <f>IF(Gebäudeportfolio!$B72="","",Gebäudeportfolio!C72)</f>
        <v/>
      </c>
      <c r="D72" s="22" t="str">
        <f>IF(Gebäudeportfolio!$B72="","",Gebäudeportfolio!D72)</f>
        <v/>
      </c>
      <c r="E72" s="22" t="str">
        <f>IF(Gebäudeportfolio!$B72="","",Gebäudeportfolio!K72)</f>
        <v/>
      </c>
      <c r="F72" s="22" t="str">
        <f>IF(Gebäudeportfolio!$B72="","",Gebäudeportfolio!F72)</f>
        <v/>
      </c>
      <c r="G72" s="94" t="str">
        <f>IF(Gebäudeportfolio!$B72="","",Gebäudeportfolio!O72)</f>
        <v/>
      </c>
      <c r="H72" s="94" t="str">
        <f>IF(Gebäudeportfolio!$B72="","",0.8*G72)</f>
        <v/>
      </c>
      <c r="I72" s="94" t="str">
        <f>IF(Gebäudeportfolio!$B72="","",SUM(HLOOKUP($L$4,Energieverbräuche!$R$5:$V$106,ROW()-4,FALSE),HLOOKUP($L$4,Energieverbräuche!$W$5:$AA$106,ROW()-4,FALSE),HLOOKUP($L$4,Energieverbräuche!$AB$5:$AF$106,ROW()-4,FALSE)))</f>
        <v/>
      </c>
      <c r="J72" s="94" t="str">
        <f>IF(Gebäudeportfolio!$B72="","",SUM(HLOOKUP($L$4,Energieverbräuche!$AL$5:$AP$106,ROW()-4,FALSE),HLOOKUP($L$4,Energieverbräuche!$AQ$5:$AU$106,ROW()-4,FALSE)))</f>
        <v/>
      </c>
      <c r="K72" s="94" t="str">
        <f>IF(Gebäudeportfolio!$B72="","",SUM(HLOOKUP($L$4,Energieverbräuche!$AG$5:$AK$106,ROW()-4,FALSE)))</f>
        <v/>
      </c>
      <c r="L72" s="174" t="str">
        <f>IF(Gebäudeportfolio!$B72="","",SUM(HLOOKUP($L$4,Energieverbräuche!$C$5:$G$106,ROW()-4,FALSE),HLOOKUP($L$4,Energieverbräuche!$H$5:$L$106,ROW()-4,FALSE),HLOOKUP($L$4,Energieverbräuche!$M$5:$Q$106,ROW()-4,FALSE)))</f>
        <v/>
      </c>
      <c r="M72" s="171"/>
      <c r="N72" s="8"/>
      <c r="O72" s="8"/>
      <c r="P72" s="8"/>
      <c r="Q72" s="23"/>
    </row>
    <row r="73" spans="2:17" ht="30" customHeight="1">
      <c r="B73" s="164" t="str">
        <f>IF(Gebäudeportfolio!$B73="","",Gebäudeportfolio!B73)</f>
        <v/>
      </c>
      <c r="C73" s="21" t="str">
        <f>IF(Gebäudeportfolio!$B73="","",Gebäudeportfolio!C73)</f>
        <v/>
      </c>
      <c r="D73" s="22" t="str">
        <f>IF(Gebäudeportfolio!$B73="","",Gebäudeportfolio!D73)</f>
        <v/>
      </c>
      <c r="E73" s="22" t="str">
        <f>IF(Gebäudeportfolio!$B73="","",Gebäudeportfolio!K73)</f>
        <v/>
      </c>
      <c r="F73" s="22" t="str">
        <f>IF(Gebäudeportfolio!$B73="","",Gebäudeportfolio!F73)</f>
        <v/>
      </c>
      <c r="G73" s="94" t="str">
        <f>IF(Gebäudeportfolio!$B73="","",Gebäudeportfolio!O73)</f>
        <v/>
      </c>
      <c r="H73" s="94" t="str">
        <f>IF(Gebäudeportfolio!$B73="","",0.8*G73)</f>
        <v/>
      </c>
      <c r="I73" s="94" t="str">
        <f>IF(Gebäudeportfolio!$B73="","",SUM(HLOOKUP($L$4,Energieverbräuche!$R$5:$V$106,ROW()-4,FALSE),HLOOKUP($L$4,Energieverbräuche!$W$5:$AA$106,ROW()-4,FALSE),HLOOKUP($L$4,Energieverbräuche!$AB$5:$AF$106,ROW()-4,FALSE)))</f>
        <v/>
      </c>
      <c r="J73" s="94" t="str">
        <f>IF(Gebäudeportfolio!$B73="","",SUM(HLOOKUP($L$4,Energieverbräuche!$AL$5:$AP$106,ROW()-4,FALSE),HLOOKUP($L$4,Energieverbräuche!$AQ$5:$AU$106,ROW()-4,FALSE)))</f>
        <v/>
      </c>
      <c r="K73" s="94" t="str">
        <f>IF(Gebäudeportfolio!$B73="","",SUM(HLOOKUP($L$4,Energieverbräuche!$AG$5:$AK$106,ROW()-4,FALSE)))</f>
        <v/>
      </c>
      <c r="L73" s="174" t="str">
        <f>IF(Gebäudeportfolio!$B73="","",SUM(HLOOKUP($L$4,Energieverbräuche!$C$5:$G$106,ROW()-4,FALSE),HLOOKUP($L$4,Energieverbräuche!$H$5:$L$106,ROW()-4,FALSE),HLOOKUP($L$4,Energieverbräuche!$M$5:$Q$106,ROW()-4,FALSE)))</f>
        <v/>
      </c>
      <c r="M73" s="171"/>
      <c r="N73" s="8"/>
      <c r="O73" s="8"/>
      <c r="P73" s="8"/>
      <c r="Q73" s="23"/>
    </row>
    <row r="74" spans="2:17" ht="30" customHeight="1">
      <c r="B74" s="164" t="str">
        <f>IF(Gebäudeportfolio!$B74="","",Gebäudeportfolio!B74)</f>
        <v/>
      </c>
      <c r="C74" s="21" t="str">
        <f>IF(Gebäudeportfolio!$B74="","",Gebäudeportfolio!C74)</f>
        <v/>
      </c>
      <c r="D74" s="22" t="str">
        <f>IF(Gebäudeportfolio!$B74="","",Gebäudeportfolio!D74)</f>
        <v/>
      </c>
      <c r="E74" s="22" t="str">
        <f>IF(Gebäudeportfolio!$B74="","",Gebäudeportfolio!K74)</f>
        <v/>
      </c>
      <c r="F74" s="22" t="str">
        <f>IF(Gebäudeportfolio!$B74="","",Gebäudeportfolio!F74)</f>
        <v/>
      </c>
      <c r="G74" s="94" t="str">
        <f>IF(Gebäudeportfolio!$B74="","",Gebäudeportfolio!O74)</f>
        <v/>
      </c>
      <c r="H74" s="94" t="str">
        <f>IF(Gebäudeportfolio!$B74="","",0.8*G74)</f>
        <v/>
      </c>
      <c r="I74" s="94" t="str">
        <f>IF(Gebäudeportfolio!$B74="","",SUM(HLOOKUP($L$4,Energieverbräuche!$R$5:$V$106,ROW()-4,FALSE),HLOOKUP($L$4,Energieverbräuche!$W$5:$AA$106,ROW()-4,FALSE),HLOOKUP($L$4,Energieverbräuche!$AB$5:$AF$106,ROW()-4,FALSE)))</f>
        <v/>
      </c>
      <c r="J74" s="94" t="str">
        <f>IF(Gebäudeportfolio!$B74="","",SUM(HLOOKUP($L$4,Energieverbräuche!$AL$5:$AP$106,ROW()-4,FALSE),HLOOKUP($L$4,Energieverbräuche!$AQ$5:$AU$106,ROW()-4,FALSE)))</f>
        <v/>
      </c>
      <c r="K74" s="94" t="str">
        <f>IF(Gebäudeportfolio!$B74="","",SUM(HLOOKUP($L$4,Energieverbräuche!$AG$5:$AK$106,ROW()-4,FALSE)))</f>
        <v/>
      </c>
      <c r="L74" s="174" t="str">
        <f>IF(Gebäudeportfolio!$B74="","",SUM(HLOOKUP($L$4,Energieverbräuche!$C$5:$G$106,ROW()-4,FALSE),HLOOKUP($L$4,Energieverbräuche!$H$5:$L$106,ROW()-4,FALSE),HLOOKUP($L$4,Energieverbräuche!$M$5:$Q$106,ROW()-4,FALSE)))</f>
        <v/>
      </c>
      <c r="M74" s="171"/>
      <c r="N74" s="8"/>
      <c r="O74" s="8"/>
      <c r="P74" s="8"/>
      <c r="Q74" s="23"/>
    </row>
    <row r="75" spans="2:17" ht="30" customHeight="1">
      <c r="B75" s="164" t="str">
        <f>IF(Gebäudeportfolio!$B75="","",Gebäudeportfolio!B75)</f>
        <v/>
      </c>
      <c r="C75" s="21" t="str">
        <f>IF(Gebäudeportfolio!$B75="","",Gebäudeportfolio!C75)</f>
        <v/>
      </c>
      <c r="D75" s="22" t="str">
        <f>IF(Gebäudeportfolio!$B75="","",Gebäudeportfolio!D75)</f>
        <v/>
      </c>
      <c r="E75" s="22" t="str">
        <f>IF(Gebäudeportfolio!$B75="","",Gebäudeportfolio!K75)</f>
        <v/>
      </c>
      <c r="F75" s="22" t="str">
        <f>IF(Gebäudeportfolio!$B75="","",Gebäudeportfolio!F75)</f>
        <v/>
      </c>
      <c r="G75" s="94" t="str">
        <f>IF(Gebäudeportfolio!$B75="","",Gebäudeportfolio!O75)</f>
        <v/>
      </c>
      <c r="H75" s="94" t="str">
        <f>IF(Gebäudeportfolio!$B75="","",0.8*G75)</f>
        <v/>
      </c>
      <c r="I75" s="94" t="str">
        <f>IF(Gebäudeportfolio!$B75="","",SUM(HLOOKUP($L$4,Energieverbräuche!$R$5:$V$106,ROW()-4,FALSE),HLOOKUP($L$4,Energieverbräuche!$W$5:$AA$106,ROW()-4,FALSE),HLOOKUP($L$4,Energieverbräuche!$AB$5:$AF$106,ROW()-4,FALSE)))</f>
        <v/>
      </c>
      <c r="J75" s="94" t="str">
        <f>IF(Gebäudeportfolio!$B75="","",SUM(HLOOKUP($L$4,Energieverbräuche!$AL$5:$AP$106,ROW()-4,FALSE),HLOOKUP($L$4,Energieverbräuche!$AQ$5:$AU$106,ROW()-4,FALSE)))</f>
        <v/>
      </c>
      <c r="K75" s="94" t="str">
        <f>IF(Gebäudeportfolio!$B75="","",SUM(HLOOKUP($L$4,Energieverbräuche!$AG$5:$AK$106,ROW()-4,FALSE)))</f>
        <v/>
      </c>
      <c r="L75" s="174" t="str">
        <f>IF(Gebäudeportfolio!$B75="","",SUM(HLOOKUP($L$4,Energieverbräuche!$C$5:$G$106,ROW()-4,FALSE),HLOOKUP($L$4,Energieverbräuche!$H$5:$L$106,ROW()-4,FALSE),HLOOKUP($L$4,Energieverbräuche!$M$5:$Q$106,ROW()-4,FALSE)))</f>
        <v/>
      </c>
      <c r="M75" s="171"/>
      <c r="N75" s="8"/>
      <c r="O75" s="8"/>
      <c r="P75" s="8"/>
      <c r="Q75" s="23"/>
    </row>
    <row r="76" spans="2:17" ht="30" customHeight="1">
      <c r="B76" s="164" t="str">
        <f>IF(Gebäudeportfolio!$B76="","",Gebäudeportfolio!B76)</f>
        <v/>
      </c>
      <c r="C76" s="21" t="str">
        <f>IF(Gebäudeportfolio!$B76="","",Gebäudeportfolio!C76)</f>
        <v/>
      </c>
      <c r="D76" s="22" t="str">
        <f>IF(Gebäudeportfolio!$B76="","",Gebäudeportfolio!D76)</f>
        <v/>
      </c>
      <c r="E76" s="22" t="str">
        <f>IF(Gebäudeportfolio!$B76="","",Gebäudeportfolio!K76)</f>
        <v/>
      </c>
      <c r="F76" s="22" t="str">
        <f>IF(Gebäudeportfolio!$B76="","",Gebäudeportfolio!F76)</f>
        <v/>
      </c>
      <c r="G76" s="94" t="str">
        <f>IF(Gebäudeportfolio!$B76="","",Gebäudeportfolio!O76)</f>
        <v/>
      </c>
      <c r="H76" s="94" t="str">
        <f>IF(Gebäudeportfolio!$B76="","",0.8*G76)</f>
        <v/>
      </c>
      <c r="I76" s="94" t="str">
        <f>IF(Gebäudeportfolio!$B76="","",SUM(HLOOKUP($L$4,Energieverbräuche!$R$5:$V$106,ROW()-4,FALSE),HLOOKUP($L$4,Energieverbräuche!$W$5:$AA$106,ROW()-4,FALSE),HLOOKUP($L$4,Energieverbräuche!$AB$5:$AF$106,ROW()-4,FALSE)))</f>
        <v/>
      </c>
      <c r="J76" s="94" t="str">
        <f>IF(Gebäudeportfolio!$B76="","",SUM(HLOOKUP($L$4,Energieverbräuche!$AL$5:$AP$106,ROW()-4,FALSE),HLOOKUP($L$4,Energieverbräuche!$AQ$5:$AU$106,ROW()-4,FALSE)))</f>
        <v/>
      </c>
      <c r="K76" s="94" t="str">
        <f>IF(Gebäudeportfolio!$B76="","",SUM(HLOOKUP($L$4,Energieverbräuche!$AG$5:$AK$106,ROW()-4,FALSE)))</f>
        <v/>
      </c>
      <c r="L76" s="174" t="str">
        <f>IF(Gebäudeportfolio!$B76="","",SUM(HLOOKUP($L$4,Energieverbräuche!$C$5:$G$106,ROW()-4,FALSE),HLOOKUP($L$4,Energieverbräuche!$H$5:$L$106,ROW()-4,FALSE),HLOOKUP($L$4,Energieverbräuche!$M$5:$Q$106,ROW()-4,FALSE)))</f>
        <v/>
      </c>
      <c r="M76" s="171"/>
      <c r="N76" s="8"/>
      <c r="O76" s="8"/>
      <c r="P76" s="8"/>
      <c r="Q76" s="23"/>
    </row>
    <row r="77" spans="2:17" ht="30" customHeight="1">
      <c r="B77" s="164" t="str">
        <f>IF(Gebäudeportfolio!$B77="","",Gebäudeportfolio!B77)</f>
        <v/>
      </c>
      <c r="C77" s="21" t="str">
        <f>IF(Gebäudeportfolio!$B77="","",Gebäudeportfolio!C77)</f>
        <v/>
      </c>
      <c r="D77" s="22" t="str">
        <f>IF(Gebäudeportfolio!$B77="","",Gebäudeportfolio!D77)</f>
        <v/>
      </c>
      <c r="E77" s="22" t="str">
        <f>IF(Gebäudeportfolio!$B77="","",Gebäudeportfolio!K77)</f>
        <v/>
      </c>
      <c r="F77" s="22" t="str">
        <f>IF(Gebäudeportfolio!$B77="","",Gebäudeportfolio!F77)</f>
        <v/>
      </c>
      <c r="G77" s="94" t="str">
        <f>IF(Gebäudeportfolio!$B77="","",Gebäudeportfolio!O77)</f>
        <v/>
      </c>
      <c r="H77" s="94" t="str">
        <f>IF(Gebäudeportfolio!$B77="","",0.8*G77)</f>
        <v/>
      </c>
      <c r="I77" s="94" t="str">
        <f>IF(Gebäudeportfolio!$B77="","",SUM(HLOOKUP($L$4,Energieverbräuche!$R$5:$V$106,ROW()-4,FALSE),HLOOKUP($L$4,Energieverbräuche!$W$5:$AA$106,ROW()-4,FALSE),HLOOKUP($L$4,Energieverbräuche!$AB$5:$AF$106,ROW()-4,FALSE)))</f>
        <v/>
      </c>
      <c r="J77" s="94" t="str">
        <f>IF(Gebäudeportfolio!$B77="","",SUM(HLOOKUP($L$4,Energieverbräuche!$AL$5:$AP$106,ROW()-4,FALSE),HLOOKUP($L$4,Energieverbräuche!$AQ$5:$AU$106,ROW()-4,FALSE)))</f>
        <v/>
      </c>
      <c r="K77" s="94" t="str">
        <f>IF(Gebäudeportfolio!$B77="","",SUM(HLOOKUP($L$4,Energieverbräuche!$AG$5:$AK$106,ROW()-4,FALSE)))</f>
        <v/>
      </c>
      <c r="L77" s="174" t="str">
        <f>IF(Gebäudeportfolio!$B77="","",SUM(HLOOKUP($L$4,Energieverbräuche!$C$5:$G$106,ROW()-4,FALSE),HLOOKUP($L$4,Energieverbräuche!$H$5:$L$106,ROW()-4,FALSE),HLOOKUP($L$4,Energieverbräuche!$M$5:$Q$106,ROW()-4,FALSE)))</f>
        <v/>
      </c>
      <c r="M77" s="171"/>
      <c r="N77" s="8"/>
      <c r="O77" s="8"/>
      <c r="P77" s="8"/>
      <c r="Q77" s="23"/>
    </row>
    <row r="78" spans="2:17" ht="30" customHeight="1">
      <c r="B78" s="164" t="str">
        <f>IF(Gebäudeportfolio!$B78="","",Gebäudeportfolio!B78)</f>
        <v/>
      </c>
      <c r="C78" s="21" t="str">
        <f>IF(Gebäudeportfolio!$B78="","",Gebäudeportfolio!C78)</f>
        <v/>
      </c>
      <c r="D78" s="22" t="str">
        <f>IF(Gebäudeportfolio!$B78="","",Gebäudeportfolio!D78)</f>
        <v/>
      </c>
      <c r="E78" s="22" t="str">
        <f>IF(Gebäudeportfolio!$B78="","",Gebäudeportfolio!K78)</f>
        <v/>
      </c>
      <c r="F78" s="22" t="str">
        <f>IF(Gebäudeportfolio!$B78="","",Gebäudeportfolio!F78)</f>
        <v/>
      </c>
      <c r="G78" s="94" t="str">
        <f>IF(Gebäudeportfolio!$B78="","",Gebäudeportfolio!O78)</f>
        <v/>
      </c>
      <c r="H78" s="94" t="str">
        <f>IF(Gebäudeportfolio!$B78="","",0.8*G78)</f>
        <v/>
      </c>
      <c r="I78" s="94" t="str">
        <f>IF(Gebäudeportfolio!$B78="","",SUM(HLOOKUP($L$4,Energieverbräuche!$R$5:$V$106,ROW()-4,FALSE),HLOOKUP($L$4,Energieverbräuche!$W$5:$AA$106,ROW()-4,FALSE),HLOOKUP($L$4,Energieverbräuche!$AB$5:$AF$106,ROW()-4,FALSE)))</f>
        <v/>
      </c>
      <c r="J78" s="94" t="str">
        <f>IF(Gebäudeportfolio!$B78="","",SUM(HLOOKUP($L$4,Energieverbräuche!$AL$5:$AP$106,ROW()-4,FALSE),HLOOKUP($L$4,Energieverbräuche!$AQ$5:$AU$106,ROW()-4,FALSE)))</f>
        <v/>
      </c>
      <c r="K78" s="94" t="str">
        <f>IF(Gebäudeportfolio!$B78="","",SUM(HLOOKUP($L$4,Energieverbräuche!$AG$5:$AK$106,ROW()-4,FALSE)))</f>
        <v/>
      </c>
      <c r="L78" s="174" t="str">
        <f>IF(Gebäudeportfolio!$B78="","",SUM(HLOOKUP($L$4,Energieverbräuche!$C$5:$G$106,ROW()-4,FALSE),HLOOKUP($L$4,Energieverbräuche!$H$5:$L$106,ROW()-4,FALSE),HLOOKUP($L$4,Energieverbräuche!$M$5:$Q$106,ROW()-4,FALSE)))</f>
        <v/>
      </c>
      <c r="M78" s="171"/>
      <c r="N78" s="8"/>
      <c r="O78" s="8"/>
      <c r="P78" s="8"/>
      <c r="Q78" s="23"/>
    </row>
    <row r="79" spans="2:17" ht="30" customHeight="1">
      <c r="B79" s="164" t="str">
        <f>IF(Gebäudeportfolio!$B79="","",Gebäudeportfolio!B79)</f>
        <v/>
      </c>
      <c r="C79" s="21" t="str">
        <f>IF(Gebäudeportfolio!$B79="","",Gebäudeportfolio!C79)</f>
        <v/>
      </c>
      <c r="D79" s="22" t="str">
        <f>IF(Gebäudeportfolio!$B79="","",Gebäudeportfolio!D79)</f>
        <v/>
      </c>
      <c r="E79" s="22" t="str">
        <f>IF(Gebäudeportfolio!$B79="","",Gebäudeportfolio!K79)</f>
        <v/>
      </c>
      <c r="F79" s="22" t="str">
        <f>IF(Gebäudeportfolio!$B79="","",Gebäudeportfolio!F79)</f>
        <v/>
      </c>
      <c r="G79" s="94" t="str">
        <f>IF(Gebäudeportfolio!$B79="","",Gebäudeportfolio!O79)</f>
        <v/>
      </c>
      <c r="H79" s="94" t="str">
        <f>IF(Gebäudeportfolio!$B79="","",0.8*G79)</f>
        <v/>
      </c>
      <c r="I79" s="94" t="str">
        <f>IF(Gebäudeportfolio!$B79="","",SUM(HLOOKUP($L$4,Energieverbräuche!$R$5:$V$106,ROW()-4,FALSE),HLOOKUP($L$4,Energieverbräuche!$W$5:$AA$106,ROW()-4,FALSE),HLOOKUP($L$4,Energieverbräuche!$AB$5:$AF$106,ROW()-4,FALSE)))</f>
        <v/>
      </c>
      <c r="J79" s="94" t="str">
        <f>IF(Gebäudeportfolio!$B79="","",SUM(HLOOKUP($L$4,Energieverbräuche!$AL$5:$AP$106,ROW()-4,FALSE),HLOOKUP($L$4,Energieverbräuche!$AQ$5:$AU$106,ROW()-4,FALSE)))</f>
        <v/>
      </c>
      <c r="K79" s="94" t="str">
        <f>IF(Gebäudeportfolio!$B79="","",SUM(HLOOKUP($L$4,Energieverbräuche!$AG$5:$AK$106,ROW()-4,FALSE)))</f>
        <v/>
      </c>
      <c r="L79" s="174" t="str">
        <f>IF(Gebäudeportfolio!$B79="","",SUM(HLOOKUP($L$4,Energieverbräuche!$C$5:$G$106,ROW()-4,FALSE),HLOOKUP($L$4,Energieverbräuche!$H$5:$L$106,ROW()-4,FALSE),HLOOKUP($L$4,Energieverbräuche!$M$5:$Q$106,ROW()-4,FALSE)))</f>
        <v/>
      </c>
      <c r="M79" s="171"/>
      <c r="N79" s="8"/>
      <c r="O79" s="8"/>
      <c r="P79" s="8"/>
      <c r="Q79" s="23"/>
    </row>
    <row r="80" spans="2:17" ht="30" customHeight="1">
      <c r="B80" s="164" t="str">
        <f>IF(Gebäudeportfolio!$B80="","",Gebäudeportfolio!B80)</f>
        <v/>
      </c>
      <c r="C80" s="21" t="str">
        <f>IF(Gebäudeportfolio!$B80="","",Gebäudeportfolio!C80)</f>
        <v/>
      </c>
      <c r="D80" s="22" t="str">
        <f>IF(Gebäudeportfolio!$B80="","",Gebäudeportfolio!D80)</f>
        <v/>
      </c>
      <c r="E80" s="22" t="str">
        <f>IF(Gebäudeportfolio!$B80="","",Gebäudeportfolio!K80)</f>
        <v/>
      </c>
      <c r="F80" s="22" t="str">
        <f>IF(Gebäudeportfolio!$B80="","",Gebäudeportfolio!F80)</f>
        <v/>
      </c>
      <c r="G80" s="94" t="str">
        <f>IF(Gebäudeportfolio!$B80="","",Gebäudeportfolio!O80)</f>
        <v/>
      </c>
      <c r="H80" s="94" t="str">
        <f>IF(Gebäudeportfolio!$B80="","",0.8*G80)</f>
        <v/>
      </c>
      <c r="I80" s="94" t="str">
        <f>IF(Gebäudeportfolio!$B80="","",SUM(HLOOKUP($L$4,Energieverbräuche!$R$5:$V$106,ROW()-4,FALSE),HLOOKUP($L$4,Energieverbräuche!$W$5:$AA$106,ROW()-4,FALSE),HLOOKUP($L$4,Energieverbräuche!$AB$5:$AF$106,ROW()-4,FALSE)))</f>
        <v/>
      </c>
      <c r="J80" s="94" t="str">
        <f>IF(Gebäudeportfolio!$B80="","",SUM(HLOOKUP($L$4,Energieverbräuche!$AL$5:$AP$106,ROW()-4,FALSE),HLOOKUP($L$4,Energieverbräuche!$AQ$5:$AU$106,ROW()-4,FALSE)))</f>
        <v/>
      </c>
      <c r="K80" s="94" t="str">
        <f>IF(Gebäudeportfolio!$B80="","",SUM(HLOOKUP($L$4,Energieverbräuche!$AG$5:$AK$106,ROW()-4,FALSE)))</f>
        <v/>
      </c>
      <c r="L80" s="174" t="str">
        <f>IF(Gebäudeportfolio!$B80="","",SUM(HLOOKUP($L$4,Energieverbräuche!$C$5:$G$106,ROW()-4,FALSE),HLOOKUP($L$4,Energieverbräuche!$H$5:$L$106,ROW()-4,FALSE),HLOOKUP($L$4,Energieverbräuche!$M$5:$Q$106,ROW()-4,FALSE)))</f>
        <v/>
      </c>
      <c r="M80" s="171"/>
      <c r="N80" s="8"/>
      <c r="O80" s="8"/>
      <c r="P80" s="8"/>
      <c r="Q80" s="23"/>
    </row>
    <row r="81" spans="2:17" ht="30" customHeight="1">
      <c r="B81" s="164" t="str">
        <f>IF(Gebäudeportfolio!$B81="","",Gebäudeportfolio!B81)</f>
        <v/>
      </c>
      <c r="C81" s="21" t="str">
        <f>IF(Gebäudeportfolio!$B81="","",Gebäudeportfolio!C81)</f>
        <v/>
      </c>
      <c r="D81" s="22" t="str">
        <f>IF(Gebäudeportfolio!$B81="","",Gebäudeportfolio!D81)</f>
        <v/>
      </c>
      <c r="E81" s="22" t="str">
        <f>IF(Gebäudeportfolio!$B81="","",Gebäudeportfolio!K81)</f>
        <v/>
      </c>
      <c r="F81" s="22" t="str">
        <f>IF(Gebäudeportfolio!$B81="","",Gebäudeportfolio!F81)</f>
        <v/>
      </c>
      <c r="G81" s="94" t="str">
        <f>IF(Gebäudeportfolio!$B81="","",Gebäudeportfolio!O81)</f>
        <v/>
      </c>
      <c r="H81" s="94" t="str">
        <f>IF(Gebäudeportfolio!$B81="","",0.8*G81)</f>
        <v/>
      </c>
      <c r="I81" s="94" t="str">
        <f>IF(Gebäudeportfolio!$B81="","",SUM(HLOOKUP($L$4,Energieverbräuche!$R$5:$V$106,ROW()-4,FALSE),HLOOKUP($L$4,Energieverbräuche!$W$5:$AA$106,ROW()-4,FALSE),HLOOKUP($L$4,Energieverbräuche!$AB$5:$AF$106,ROW()-4,FALSE)))</f>
        <v/>
      </c>
      <c r="J81" s="94" t="str">
        <f>IF(Gebäudeportfolio!$B81="","",SUM(HLOOKUP($L$4,Energieverbräuche!$AL$5:$AP$106,ROW()-4,FALSE),HLOOKUP($L$4,Energieverbräuche!$AQ$5:$AU$106,ROW()-4,FALSE)))</f>
        <v/>
      </c>
      <c r="K81" s="94" t="str">
        <f>IF(Gebäudeportfolio!$B81="","",SUM(HLOOKUP($L$4,Energieverbräuche!$AG$5:$AK$106,ROW()-4,FALSE)))</f>
        <v/>
      </c>
      <c r="L81" s="174" t="str">
        <f>IF(Gebäudeportfolio!$B81="","",SUM(HLOOKUP($L$4,Energieverbräuche!$C$5:$G$106,ROW()-4,FALSE),HLOOKUP($L$4,Energieverbräuche!$H$5:$L$106,ROW()-4,FALSE),HLOOKUP($L$4,Energieverbräuche!$M$5:$Q$106,ROW()-4,FALSE)))</f>
        <v/>
      </c>
      <c r="M81" s="171"/>
      <c r="N81" s="8"/>
      <c r="O81" s="8"/>
      <c r="P81" s="8"/>
      <c r="Q81" s="23"/>
    </row>
    <row r="82" spans="2:17" ht="30" customHeight="1">
      <c r="B82" s="164" t="str">
        <f>IF(Gebäudeportfolio!$B82="","",Gebäudeportfolio!B82)</f>
        <v/>
      </c>
      <c r="C82" s="21" t="str">
        <f>IF(Gebäudeportfolio!$B82="","",Gebäudeportfolio!C82)</f>
        <v/>
      </c>
      <c r="D82" s="22" t="str">
        <f>IF(Gebäudeportfolio!$B82="","",Gebäudeportfolio!D82)</f>
        <v/>
      </c>
      <c r="E82" s="22" t="str">
        <f>IF(Gebäudeportfolio!$B82="","",Gebäudeportfolio!K82)</f>
        <v/>
      </c>
      <c r="F82" s="22" t="str">
        <f>IF(Gebäudeportfolio!$B82="","",Gebäudeportfolio!F82)</f>
        <v/>
      </c>
      <c r="G82" s="94" t="str">
        <f>IF(Gebäudeportfolio!$B82="","",Gebäudeportfolio!O82)</f>
        <v/>
      </c>
      <c r="H82" s="94" t="str">
        <f>IF(Gebäudeportfolio!$B82="","",0.8*G82)</f>
        <v/>
      </c>
      <c r="I82" s="94" t="str">
        <f>IF(Gebäudeportfolio!$B82="","",SUM(HLOOKUP($L$4,Energieverbräuche!$R$5:$V$106,ROW()-4,FALSE),HLOOKUP($L$4,Energieverbräuche!$W$5:$AA$106,ROW()-4,FALSE),HLOOKUP($L$4,Energieverbräuche!$AB$5:$AF$106,ROW()-4,FALSE)))</f>
        <v/>
      </c>
      <c r="J82" s="94" t="str">
        <f>IF(Gebäudeportfolio!$B82="","",SUM(HLOOKUP($L$4,Energieverbräuche!$AL$5:$AP$106,ROW()-4,FALSE),HLOOKUP($L$4,Energieverbräuche!$AQ$5:$AU$106,ROW()-4,FALSE)))</f>
        <v/>
      </c>
      <c r="K82" s="94" t="str">
        <f>IF(Gebäudeportfolio!$B82="","",SUM(HLOOKUP($L$4,Energieverbräuche!$AG$5:$AK$106,ROW()-4,FALSE)))</f>
        <v/>
      </c>
      <c r="L82" s="174" t="str">
        <f>IF(Gebäudeportfolio!$B82="","",SUM(HLOOKUP($L$4,Energieverbräuche!$C$5:$G$106,ROW()-4,FALSE),HLOOKUP($L$4,Energieverbräuche!$H$5:$L$106,ROW()-4,FALSE),HLOOKUP($L$4,Energieverbräuche!$M$5:$Q$106,ROW()-4,FALSE)))</f>
        <v/>
      </c>
      <c r="M82" s="171"/>
      <c r="N82" s="8"/>
      <c r="O82" s="8"/>
      <c r="P82" s="8"/>
      <c r="Q82" s="23"/>
    </row>
    <row r="83" spans="2:17" ht="30" customHeight="1">
      <c r="B83" s="164" t="str">
        <f>IF(Gebäudeportfolio!$B83="","",Gebäudeportfolio!B83)</f>
        <v/>
      </c>
      <c r="C83" s="21" t="str">
        <f>IF(Gebäudeportfolio!$B83="","",Gebäudeportfolio!C83)</f>
        <v/>
      </c>
      <c r="D83" s="22" t="str">
        <f>IF(Gebäudeportfolio!$B83="","",Gebäudeportfolio!D83)</f>
        <v/>
      </c>
      <c r="E83" s="22" t="str">
        <f>IF(Gebäudeportfolio!$B83="","",Gebäudeportfolio!K83)</f>
        <v/>
      </c>
      <c r="F83" s="22" t="str">
        <f>IF(Gebäudeportfolio!$B83="","",Gebäudeportfolio!F83)</f>
        <v/>
      </c>
      <c r="G83" s="94" t="str">
        <f>IF(Gebäudeportfolio!$B83="","",Gebäudeportfolio!O83)</f>
        <v/>
      </c>
      <c r="H83" s="94" t="str">
        <f>IF(Gebäudeportfolio!$B83="","",0.8*G83)</f>
        <v/>
      </c>
      <c r="I83" s="94" t="str">
        <f>IF(Gebäudeportfolio!$B83="","",SUM(HLOOKUP($L$4,Energieverbräuche!$R$5:$V$106,ROW()-4,FALSE),HLOOKUP($L$4,Energieverbräuche!$W$5:$AA$106,ROW()-4,FALSE),HLOOKUP($L$4,Energieverbräuche!$AB$5:$AF$106,ROW()-4,FALSE)))</f>
        <v/>
      </c>
      <c r="J83" s="94" t="str">
        <f>IF(Gebäudeportfolio!$B83="","",SUM(HLOOKUP($L$4,Energieverbräuche!$AL$5:$AP$106,ROW()-4,FALSE),HLOOKUP($L$4,Energieverbräuche!$AQ$5:$AU$106,ROW()-4,FALSE)))</f>
        <v/>
      </c>
      <c r="K83" s="94" t="str">
        <f>IF(Gebäudeportfolio!$B83="","",SUM(HLOOKUP($L$4,Energieverbräuche!$AG$5:$AK$106,ROW()-4,FALSE)))</f>
        <v/>
      </c>
      <c r="L83" s="174" t="str">
        <f>IF(Gebäudeportfolio!$B83="","",SUM(HLOOKUP($L$4,Energieverbräuche!$C$5:$G$106,ROW()-4,FALSE),HLOOKUP($L$4,Energieverbräuche!$H$5:$L$106,ROW()-4,FALSE),HLOOKUP($L$4,Energieverbräuche!$M$5:$Q$106,ROW()-4,FALSE)))</f>
        <v/>
      </c>
      <c r="M83" s="171"/>
      <c r="N83" s="8"/>
      <c r="O83" s="8"/>
      <c r="P83" s="8"/>
      <c r="Q83" s="23"/>
    </row>
    <row r="84" spans="2:17" ht="30" customHeight="1">
      <c r="B84" s="164" t="str">
        <f>IF(Gebäudeportfolio!$B84="","",Gebäudeportfolio!B84)</f>
        <v/>
      </c>
      <c r="C84" s="21" t="str">
        <f>IF(Gebäudeportfolio!$B84="","",Gebäudeportfolio!C84)</f>
        <v/>
      </c>
      <c r="D84" s="22" t="str">
        <f>IF(Gebäudeportfolio!$B84="","",Gebäudeportfolio!D84)</f>
        <v/>
      </c>
      <c r="E84" s="22" t="str">
        <f>IF(Gebäudeportfolio!$B84="","",Gebäudeportfolio!K84)</f>
        <v/>
      </c>
      <c r="F84" s="22" t="str">
        <f>IF(Gebäudeportfolio!$B84="","",Gebäudeportfolio!F84)</f>
        <v/>
      </c>
      <c r="G84" s="94" t="str">
        <f>IF(Gebäudeportfolio!$B84="","",Gebäudeportfolio!O84)</f>
        <v/>
      </c>
      <c r="H84" s="94" t="str">
        <f>IF(Gebäudeportfolio!$B84="","",0.8*G84)</f>
        <v/>
      </c>
      <c r="I84" s="94" t="str">
        <f>IF(Gebäudeportfolio!$B84="","",SUM(HLOOKUP($L$4,Energieverbräuche!$R$5:$V$106,ROW()-4,FALSE),HLOOKUP($L$4,Energieverbräuche!$W$5:$AA$106,ROW()-4,FALSE),HLOOKUP($L$4,Energieverbräuche!$AB$5:$AF$106,ROW()-4,FALSE)))</f>
        <v/>
      </c>
      <c r="J84" s="94" t="str">
        <f>IF(Gebäudeportfolio!$B84="","",SUM(HLOOKUP($L$4,Energieverbräuche!$AL$5:$AP$106,ROW()-4,FALSE),HLOOKUP($L$4,Energieverbräuche!$AQ$5:$AU$106,ROW()-4,FALSE)))</f>
        <v/>
      </c>
      <c r="K84" s="94" t="str">
        <f>IF(Gebäudeportfolio!$B84="","",SUM(HLOOKUP($L$4,Energieverbräuche!$AG$5:$AK$106,ROW()-4,FALSE)))</f>
        <v/>
      </c>
      <c r="L84" s="174" t="str">
        <f>IF(Gebäudeportfolio!$B84="","",SUM(HLOOKUP($L$4,Energieverbräuche!$C$5:$G$106,ROW()-4,FALSE),HLOOKUP($L$4,Energieverbräuche!$H$5:$L$106,ROW()-4,FALSE),HLOOKUP($L$4,Energieverbräuche!$M$5:$Q$106,ROW()-4,FALSE)))</f>
        <v/>
      </c>
      <c r="M84" s="171"/>
      <c r="N84" s="8"/>
      <c r="O84" s="8"/>
      <c r="P84" s="8"/>
      <c r="Q84" s="23"/>
    </row>
    <row r="85" spans="2:17" ht="30" customHeight="1">
      <c r="B85" s="164" t="str">
        <f>IF(Gebäudeportfolio!$B85="","",Gebäudeportfolio!B85)</f>
        <v/>
      </c>
      <c r="C85" s="21" t="str">
        <f>IF(Gebäudeportfolio!$B85="","",Gebäudeportfolio!C85)</f>
        <v/>
      </c>
      <c r="D85" s="22" t="str">
        <f>IF(Gebäudeportfolio!$B85="","",Gebäudeportfolio!D85)</f>
        <v/>
      </c>
      <c r="E85" s="22" t="str">
        <f>IF(Gebäudeportfolio!$B85="","",Gebäudeportfolio!K85)</f>
        <v/>
      </c>
      <c r="F85" s="22" t="str">
        <f>IF(Gebäudeportfolio!$B85="","",Gebäudeportfolio!F85)</f>
        <v/>
      </c>
      <c r="G85" s="94" t="str">
        <f>IF(Gebäudeportfolio!$B85="","",Gebäudeportfolio!O85)</f>
        <v/>
      </c>
      <c r="H85" s="94" t="str">
        <f>IF(Gebäudeportfolio!$B85="","",0.8*G85)</f>
        <v/>
      </c>
      <c r="I85" s="94" t="str">
        <f>IF(Gebäudeportfolio!$B85="","",SUM(HLOOKUP($L$4,Energieverbräuche!$R$5:$V$106,ROW()-4,FALSE),HLOOKUP($L$4,Energieverbräuche!$W$5:$AA$106,ROW()-4,FALSE),HLOOKUP($L$4,Energieverbräuche!$AB$5:$AF$106,ROW()-4,FALSE)))</f>
        <v/>
      </c>
      <c r="J85" s="94" t="str">
        <f>IF(Gebäudeportfolio!$B85="","",SUM(HLOOKUP($L$4,Energieverbräuche!$AL$5:$AP$106,ROW()-4,FALSE),HLOOKUP($L$4,Energieverbräuche!$AQ$5:$AU$106,ROW()-4,FALSE)))</f>
        <v/>
      </c>
      <c r="K85" s="94" t="str">
        <f>IF(Gebäudeportfolio!$B85="","",SUM(HLOOKUP($L$4,Energieverbräuche!$AG$5:$AK$106,ROW()-4,FALSE)))</f>
        <v/>
      </c>
      <c r="L85" s="174" t="str">
        <f>IF(Gebäudeportfolio!$B85="","",SUM(HLOOKUP($L$4,Energieverbräuche!$C$5:$G$106,ROW()-4,FALSE),HLOOKUP($L$4,Energieverbräuche!$H$5:$L$106,ROW()-4,FALSE),HLOOKUP($L$4,Energieverbräuche!$M$5:$Q$106,ROW()-4,FALSE)))</f>
        <v/>
      </c>
      <c r="M85" s="171"/>
      <c r="N85" s="8"/>
      <c r="O85" s="8"/>
      <c r="P85" s="8"/>
      <c r="Q85" s="23"/>
    </row>
    <row r="86" spans="2:17" ht="30" customHeight="1">
      <c r="B86" s="164" t="str">
        <f>IF(Gebäudeportfolio!$B86="","",Gebäudeportfolio!B86)</f>
        <v/>
      </c>
      <c r="C86" s="21" t="str">
        <f>IF(Gebäudeportfolio!$B86="","",Gebäudeportfolio!C86)</f>
        <v/>
      </c>
      <c r="D86" s="22" t="str">
        <f>IF(Gebäudeportfolio!$B86="","",Gebäudeportfolio!D86)</f>
        <v/>
      </c>
      <c r="E86" s="22" t="str">
        <f>IF(Gebäudeportfolio!$B86="","",Gebäudeportfolio!K86)</f>
        <v/>
      </c>
      <c r="F86" s="22" t="str">
        <f>IF(Gebäudeportfolio!$B86="","",Gebäudeportfolio!F86)</f>
        <v/>
      </c>
      <c r="G86" s="94" t="str">
        <f>IF(Gebäudeportfolio!$B86="","",Gebäudeportfolio!O86)</f>
        <v/>
      </c>
      <c r="H86" s="94" t="str">
        <f>IF(Gebäudeportfolio!$B86="","",0.8*G86)</f>
        <v/>
      </c>
      <c r="I86" s="94" t="str">
        <f>IF(Gebäudeportfolio!$B86="","",SUM(HLOOKUP($L$4,Energieverbräuche!$R$5:$V$106,ROW()-4,FALSE),HLOOKUP($L$4,Energieverbräuche!$W$5:$AA$106,ROW()-4,FALSE),HLOOKUP($L$4,Energieverbräuche!$AB$5:$AF$106,ROW()-4,FALSE)))</f>
        <v/>
      </c>
      <c r="J86" s="94" t="str">
        <f>IF(Gebäudeportfolio!$B86="","",SUM(HLOOKUP($L$4,Energieverbräuche!$AL$5:$AP$106,ROW()-4,FALSE),HLOOKUP($L$4,Energieverbräuche!$AQ$5:$AU$106,ROW()-4,FALSE)))</f>
        <v/>
      </c>
      <c r="K86" s="94" t="str">
        <f>IF(Gebäudeportfolio!$B86="","",SUM(HLOOKUP($L$4,Energieverbräuche!$AG$5:$AK$106,ROW()-4,FALSE)))</f>
        <v/>
      </c>
      <c r="L86" s="174" t="str">
        <f>IF(Gebäudeportfolio!$B86="","",SUM(HLOOKUP($L$4,Energieverbräuche!$C$5:$G$106,ROW()-4,FALSE),HLOOKUP($L$4,Energieverbräuche!$H$5:$L$106,ROW()-4,FALSE),HLOOKUP($L$4,Energieverbräuche!$M$5:$Q$106,ROW()-4,FALSE)))</f>
        <v/>
      </c>
      <c r="M86" s="171"/>
      <c r="N86" s="8"/>
      <c r="O86" s="8"/>
      <c r="P86" s="8"/>
      <c r="Q86" s="23"/>
    </row>
    <row r="87" spans="2:17" ht="30" customHeight="1">
      <c r="B87" s="164" t="str">
        <f>IF(Gebäudeportfolio!$B87="","",Gebäudeportfolio!B87)</f>
        <v/>
      </c>
      <c r="C87" s="21" t="str">
        <f>IF(Gebäudeportfolio!$B87="","",Gebäudeportfolio!C87)</f>
        <v/>
      </c>
      <c r="D87" s="22" t="str">
        <f>IF(Gebäudeportfolio!$B87="","",Gebäudeportfolio!D87)</f>
        <v/>
      </c>
      <c r="E87" s="22" t="str">
        <f>IF(Gebäudeportfolio!$B87="","",Gebäudeportfolio!K87)</f>
        <v/>
      </c>
      <c r="F87" s="22" t="str">
        <f>IF(Gebäudeportfolio!$B87="","",Gebäudeportfolio!F87)</f>
        <v/>
      </c>
      <c r="G87" s="94" t="str">
        <f>IF(Gebäudeportfolio!$B87="","",Gebäudeportfolio!O87)</f>
        <v/>
      </c>
      <c r="H87" s="94" t="str">
        <f>IF(Gebäudeportfolio!$B87="","",0.8*G87)</f>
        <v/>
      </c>
      <c r="I87" s="94" t="str">
        <f>IF(Gebäudeportfolio!$B87="","",SUM(HLOOKUP($L$4,Energieverbräuche!$R$5:$V$106,ROW()-4,FALSE),HLOOKUP($L$4,Energieverbräuche!$W$5:$AA$106,ROW()-4,FALSE),HLOOKUP($L$4,Energieverbräuche!$AB$5:$AF$106,ROW()-4,FALSE)))</f>
        <v/>
      </c>
      <c r="J87" s="94" t="str">
        <f>IF(Gebäudeportfolio!$B87="","",SUM(HLOOKUP($L$4,Energieverbräuche!$AL$5:$AP$106,ROW()-4,FALSE),HLOOKUP($L$4,Energieverbräuche!$AQ$5:$AU$106,ROW()-4,FALSE)))</f>
        <v/>
      </c>
      <c r="K87" s="94" t="str">
        <f>IF(Gebäudeportfolio!$B87="","",SUM(HLOOKUP($L$4,Energieverbräuche!$AG$5:$AK$106,ROW()-4,FALSE)))</f>
        <v/>
      </c>
      <c r="L87" s="174" t="str">
        <f>IF(Gebäudeportfolio!$B87="","",SUM(HLOOKUP($L$4,Energieverbräuche!$C$5:$G$106,ROW()-4,FALSE),HLOOKUP($L$4,Energieverbräuche!$H$5:$L$106,ROW()-4,FALSE),HLOOKUP($L$4,Energieverbräuche!$M$5:$Q$106,ROW()-4,FALSE)))</f>
        <v/>
      </c>
      <c r="M87" s="171"/>
      <c r="N87" s="8"/>
      <c r="O87" s="8"/>
      <c r="P87" s="8"/>
      <c r="Q87" s="23"/>
    </row>
    <row r="88" spans="2:17" ht="30" customHeight="1">
      <c r="B88" s="164" t="str">
        <f>IF(Gebäudeportfolio!$B88="","",Gebäudeportfolio!B88)</f>
        <v/>
      </c>
      <c r="C88" s="21" t="str">
        <f>IF(Gebäudeportfolio!$B88="","",Gebäudeportfolio!C88)</f>
        <v/>
      </c>
      <c r="D88" s="22" t="str">
        <f>IF(Gebäudeportfolio!$B88="","",Gebäudeportfolio!D88)</f>
        <v/>
      </c>
      <c r="E88" s="22" t="str">
        <f>IF(Gebäudeportfolio!$B88="","",Gebäudeportfolio!K88)</f>
        <v/>
      </c>
      <c r="F88" s="22" t="str">
        <f>IF(Gebäudeportfolio!$B88="","",Gebäudeportfolio!F88)</f>
        <v/>
      </c>
      <c r="G88" s="94" t="str">
        <f>IF(Gebäudeportfolio!$B88="","",Gebäudeportfolio!O88)</f>
        <v/>
      </c>
      <c r="H88" s="94" t="str">
        <f>IF(Gebäudeportfolio!$B88="","",0.8*G88)</f>
        <v/>
      </c>
      <c r="I88" s="94" t="str">
        <f>IF(Gebäudeportfolio!$B88="","",SUM(HLOOKUP($L$4,Energieverbräuche!$R$5:$V$106,ROW()-4,FALSE),HLOOKUP($L$4,Energieverbräuche!$W$5:$AA$106,ROW()-4,FALSE),HLOOKUP($L$4,Energieverbräuche!$AB$5:$AF$106,ROW()-4,FALSE)))</f>
        <v/>
      </c>
      <c r="J88" s="94" t="str">
        <f>IF(Gebäudeportfolio!$B88="","",SUM(HLOOKUP($L$4,Energieverbräuche!$AL$5:$AP$106,ROW()-4,FALSE),HLOOKUP($L$4,Energieverbräuche!$AQ$5:$AU$106,ROW()-4,FALSE)))</f>
        <v/>
      </c>
      <c r="K88" s="94" t="str">
        <f>IF(Gebäudeportfolio!$B88="","",SUM(HLOOKUP($L$4,Energieverbräuche!$AG$5:$AK$106,ROW()-4,FALSE)))</f>
        <v/>
      </c>
      <c r="L88" s="174" t="str">
        <f>IF(Gebäudeportfolio!$B88="","",SUM(HLOOKUP($L$4,Energieverbräuche!$C$5:$G$106,ROW()-4,FALSE),HLOOKUP($L$4,Energieverbräuche!$H$5:$L$106,ROW()-4,FALSE),HLOOKUP($L$4,Energieverbräuche!$M$5:$Q$106,ROW()-4,FALSE)))</f>
        <v/>
      </c>
      <c r="M88" s="171"/>
      <c r="N88" s="8"/>
      <c r="O88" s="8"/>
      <c r="P88" s="8"/>
      <c r="Q88" s="23"/>
    </row>
    <row r="89" spans="2:17" ht="30" customHeight="1">
      <c r="B89" s="164" t="str">
        <f>IF(Gebäudeportfolio!$B89="","",Gebäudeportfolio!B89)</f>
        <v/>
      </c>
      <c r="C89" s="21" t="str">
        <f>IF(Gebäudeportfolio!$B89="","",Gebäudeportfolio!C89)</f>
        <v/>
      </c>
      <c r="D89" s="22" t="str">
        <f>IF(Gebäudeportfolio!$B89="","",Gebäudeportfolio!D89)</f>
        <v/>
      </c>
      <c r="E89" s="22" t="str">
        <f>IF(Gebäudeportfolio!$B89="","",Gebäudeportfolio!K89)</f>
        <v/>
      </c>
      <c r="F89" s="22" t="str">
        <f>IF(Gebäudeportfolio!$B89="","",Gebäudeportfolio!F89)</f>
        <v/>
      </c>
      <c r="G89" s="94" t="str">
        <f>IF(Gebäudeportfolio!$B89="","",Gebäudeportfolio!O89)</f>
        <v/>
      </c>
      <c r="H89" s="94" t="str">
        <f>IF(Gebäudeportfolio!$B89="","",0.8*G89)</f>
        <v/>
      </c>
      <c r="I89" s="94" t="str">
        <f>IF(Gebäudeportfolio!$B89="","",SUM(HLOOKUP($L$4,Energieverbräuche!$R$5:$V$106,ROW()-4,FALSE),HLOOKUP($L$4,Energieverbräuche!$W$5:$AA$106,ROW()-4,FALSE),HLOOKUP($L$4,Energieverbräuche!$AB$5:$AF$106,ROW()-4,FALSE)))</f>
        <v/>
      </c>
      <c r="J89" s="94" t="str">
        <f>IF(Gebäudeportfolio!$B89="","",SUM(HLOOKUP($L$4,Energieverbräuche!$AL$5:$AP$106,ROW()-4,FALSE),HLOOKUP($L$4,Energieverbräuche!$AQ$5:$AU$106,ROW()-4,FALSE)))</f>
        <v/>
      </c>
      <c r="K89" s="94" t="str">
        <f>IF(Gebäudeportfolio!$B89="","",SUM(HLOOKUP($L$4,Energieverbräuche!$AG$5:$AK$106,ROW()-4,FALSE)))</f>
        <v/>
      </c>
      <c r="L89" s="174" t="str">
        <f>IF(Gebäudeportfolio!$B89="","",SUM(HLOOKUP($L$4,Energieverbräuche!$C$5:$G$106,ROW()-4,FALSE),HLOOKUP($L$4,Energieverbräuche!$H$5:$L$106,ROW()-4,FALSE),HLOOKUP($L$4,Energieverbräuche!$M$5:$Q$106,ROW()-4,FALSE)))</f>
        <v/>
      </c>
      <c r="M89" s="171"/>
      <c r="N89" s="8"/>
      <c r="O89" s="8"/>
      <c r="P89" s="8"/>
      <c r="Q89" s="23"/>
    </row>
    <row r="90" spans="2:17" ht="30" customHeight="1">
      <c r="B90" s="164" t="str">
        <f>IF(Gebäudeportfolio!$B90="","",Gebäudeportfolio!B90)</f>
        <v/>
      </c>
      <c r="C90" s="21" t="str">
        <f>IF(Gebäudeportfolio!$B90="","",Gebäudeportfolio!C90)</f>
        <v/>
      </c>
      <c r="D90" s="22" t="str">
        <f>IF(Gebäudeportfolio!$B90="","",Gebäudeportfolio!D90)</f>
        <v/>
      </c>
      <c r="E90" s="22" t="str">
        <f>IF(Gebäudeportfolio!$B90="","",Gebäudeportfolio!K90)</f>
        <v/>
      </c>
      <c r="F90" s="22" t="str">
        <f>IF(Gebäudeportfolio!$B90="","",Gebäudeportfolio!F90)</f>
        <v/>
      </c>
      <c r="G90" s="94" t="str">
        <f>IF(Gebäudeportfolio!$B90="","",Gebäudeportfolio!O90)</f>
        <v/>
      </c>
      <c r="H90" s="94" t="str">
        <f>IF(Gebäudeportfolio!$B90="","",0.8*G90)</f>
        <v/>
      </c>
      <c r="I90" s="94" t="str">
        <f>IF(Gebäudeportfolio!$B90="","",SUM(HLOOKUP($L$4,Energieverbräuche!$R$5:$V$106,ROW()-4,FALSE),HLOOKUP($L$4,Energieverbräuche!$W$5:$AA$106,ROW()-4,FALSE),HLOOKUP($L$4,Energieverbräuche!$AB$5:$AF$106,ROW()-4,FALSE)))</f>
        <v/>
      </c>
      <c r="J90" s="94" t="str">
        <f>IF(Gebäudeportfolio!$B90="","",SUM(HLOOKUP($L$4,Energieverbräuche!$AL$5:$AP$106,ROW()-4,FALSE),HLOOKUP($L$4,Energieverbräuche!$AQ$5:$AU$106,ROW()-4,FALSE)))</f>
        <v/>
      </c>
      <c r="K90" s="94" t="str">
        <f>IF(Gebäudeportfolio!$B90="","",SUM(HLOOKUP($L$4,Energieverbräuche!$AG$5:$AK$106,ROW()-4,FALSE)))</f>
        <v/>
      </c>
      <c r="L90" s="174" t="str">
        <f>IF(Gebäudeportfolio!$B90="","",SUM(HLOOKUP($L$4,Energieverbräuche!$C$5:$G$106,ROW()-4,FALSE),HLOOKUP($L$4,Energieverbräuche!$H$5:$L$106,ROW()-4,FALSE),HLOOKUP($L$4,Energieverbräuche!$M$5:$Q$106,ROW()-4,FALSE)))</f>
        <v/>
      </c>
      <c r="M90" s="171"/>
      <c r="N90" s="8"/>
      <c r="O90" s="8"/>
      <c r="P90" s="8"/>
      <c r="Q90" s="23"/>
    </row>
    <row r="91" spans="2:17" ht="30" customHeight="1">
      <c r="B91" s="164" t="str">
        <f>IF(Gebäudeportfolio!$B91="","",Gebäudeportfolio!B91)</f>
        <v/>
      </c>
      <c r="C91" s="21" t="str">
        <f>IF(Gebäudeportfolio!$B91="","",Gebäudeportfolio!C91)</f>
        <v/>
      </c>
      <c r="D91" s="22" t="str">
        <f>IF(Gebäudeportfolio!$B91="","",Gebäudeportfolio!D91)</f>
        <v/>
      </c>
      <c r="E91" s="22" t="str">
        <f>IF(Gebäudeportfolio!$B91="","",Gebäudeportfolio!K91)</f>
        <v/>
      </c>
      <c r="F91" s="22" t="str">
        <f>IF(Gebäudeportfolio!$B91="","",Gebäudeportfolio!F91)</f>
        <v/>
      </c>
      <c r="G91" s="94" t="str">
        <f>IF(Gebäudeportfolio!$B91="","",Gebäudeportfolio!O91)</f>
        <v/>
      </c>
      <c r="H91" s="94" t="str">
        <f>IF(Gebäudeportfolio!$B91="","",0.8*G91)</f>
        <v/>
      </c>
      <c r="I91" s="94" t="str">
        <f>IF(Gebäudeportfolio!$B91="","",SUM(HLOOKUP($L$4,Energieverbräuche!$R$5:$V$106,ROW()-4,FALSE),HLOOKUP($L$4,Energieverbräuche!$W$5:$AA$106,ROW()-4,FALSE),HLOOKUP($L$4,Energieverbräuche!$AB$5:$AF$106,ROW()-4,FALSE)))</f>
        <v/>
      </c>
      <c r="J91" s="94" t="str">
        <f>IF(Gebäudeportfolio!$B91="","",SUM(HLOOKUP($L$4,Energieverbräuche!$AL$5:$AP$106,ROW()-4,FALSE),HLOOKUP($L$4,Energieverbräuche!$AQ$5:$AU$106,ROW()-4,FALSE)))</f>
        <v/>
      </c>
      <c r="K91" s="94" t="str">
        <f>IF(Gebäudeportfolio!$B91="","",SUM(HLOOKUP($L$4,Energieverbräuche!$AG$5:$AK$106,ROW()-4,FALSE)))</f>
        <v/>
      </c>
      <c r="L91" s="174" t="str">
        <f>IF(Gebäudeportfolio!$B91="","",SUM(HLOOKUP($L$4,Energieverbräuche!$C$5:$G$106,ROW()-4,FALSE),HLOOKUP($L$4,Energieverbräuche!$H$5:$L$106,ROW()-4,FALSE),HLOOKUP($L$4,Energieverbräuche!$M$5:$Q$106,ROW()-4,FALSE)))</f>
        <v/>
      </c>
      <c r="M91" s="171"/>
      <c r="N91" s="8"/>
      <c r="O91" s="8"/>
      <c r="P91" s="8"/>
      <c r="Q91" s="23"/>
    </row>
    <row r="92" spans="2:17" ht="30" customHeight="1">
      <c r="B92" s="164" t="str">
        <f>IF(Gebäudeportfolio!$B92="","",Gebäudeportfolio!B92)</f>
        <v/>
      </c>
      <c r="C92" s="21" t="str">
        <f>IF(Gebäudeportfolio!$B92="","",Gebäudeportfolio!C92)</f>
        <v/>
      </c>
      <c r="D92" s="22" t="str">
        <f>IF(Gebäudeportfolio!$B92="","",Gebäudeportfolio!D92)</f>
        <v/>
      </c>
      <c r="E92" s="22" t="str">
        <f>IF(Gebäudeportfolio!$B92="","",Gebäudeportfolio!K92)</f>
        <v/>
      </c>
      <c r="F92" s="22" t="str">
        <f>IF(Gebäudeportfolio!$B92="","",Gebäudeportfolio!F92)</f>
        <v/>
      </c>
      <c r="G92" s="94" t="str">
        <f>IF(Gebäudeportfolio!$B92="","",Gebäudeportfolio!O92)</f>
        <v/>
      </c>
      <c r="H92" s="94" t="str">
        <f>IF(Gebäudeportfolio!$B92="","",0.8*G92)</f>
        <v/>
      </c>
      <c r="I92" s="94" t="str">
        <f>IF(Gebäudeportfolio!$B92="","",SUM(HLOOKUP($L$4,Energieverbräuche!$R$5:$V$106,ROW()-4,FALSE),HLOOKUP($L$4,Energieverbräuche!$W$5:$AA$106,ROW()-4,FALSE),HLOOKUP($L$4,Energieverbräuche!$AB$5:$AF$106,ROW()-4,FALSE)))</f>
        <v/>
      </c>
      <c r="J92" s="94" t="str">
        <f>IF(Gebäudeportfolio!$B92="","",SUM(HLOOKUP($L$4,Energieverbräuche!$AL$5:$AP$106,ROW()-4,FALSE),HLOOKUP($L$4,Energieverbräuche!$AQ$5:$AU$106,ROW()-4,FALSE)))</f>
        <v/>
      </c>
      <c r="K92" s="94" t="str">
        <f>IF(Gebäudeportfolio!$B92="","",SUM(HLOOKUP($L$4,Energieverbräuche!$AG$5:$AK$106,ROW()-4,FALSE)))</f>
        <v/>
      </c>
      <c r="L92" s="174" t="str">
        <f>IF(Gebäudeportfolio!$B92="","",SUM(HLOOKUP($L$4,Energieverbräuche!$C$5:$G$106,ROW()-4,FALSE),HLOOKUP($L$4,Energieverbräuche!$H$5:$L$106,ROW()-4,FALSE),HLOOKUP($L$4,Energieverbräuche!$M$5:$Q$106,ROW()-4,FALSE)))</f>
        <v/>
      </c>
      <c r="M92" s="171"/>
      <c r="N92" s="8"/>
      <c r="O92" s="8"/>
      <c r="P92" s="8"/>
      <c r="Q92" s="23"/>
    </row>
    <row r="93" spans="2:17" ht="30" customHeight="1">
      <c r="B93" s="164" t="str">
        <f>IF(Gebäudeportfolio!$B93="","",Gebäudeportfolio!B93)</f>
        <v/>
      </c>
      <c r="C93" s="21" t="str">
        <f>IF(Gebäudeportfolio!$B93="","",Gebäudeportfolio!C93)</f>
        <v/>
      </c>
      <c r="D93" s="22" t="str">
        <f>IF(Gebäudeportfolio!$B93="","",Gebäudeportfolio!D93)</f>
        <v/>
      </c>
      <c r="E93" s="22" t="str">
        <f>IF(Gebäudeportfolio!$B93="","",Gebäudeportfolio!K93)</f>
        <v/>
      </c>
      <c r="F93" s="22" t="str">
        <f>IF(Gebäudeportfolio!$B93="","",Gebäudeportfolio!F93)</f>
        <v/>
      </c>
      <c r="G93" s="94" t="str">
        <f>IF(Gebäudeportfolio!$B93="","",Gebäudeportfolio!O93)</f>
        <v/>
      </c>
      <c r="H93" s="94" t="str">
        <f>IF(Gebäudeportfolio!$B93="","",0.8*G93)</f>
        <v/>
      </c>
      <c r="I93" s="94" t="str">
        <f>IF(Gebäudeportfolio!$B93="","",SUM(HLOOKUP($L$4,Energieverbräuche!$R$5:$V$106,ROW()-4,FALSE),HLOOKUP($L$4,Energieverbräuche!$W$5:$AA$106,ROW()-4,FALSE),HLOOKUP($L$4,Energieverbräuche!$AB$5:$AF$106,ROW()-4,FALSE)))</f>
        <v/>
      </c>
      <c r="J93" s="94" t="str">
        <f>IF(Gebäudeportfolio!$B93="","",SUM(HLOOKUP($L$4,Energieverbräuche!$AL$5:$AP$106,ROW()-4,FALSE),HLOOKUP($L$4,Energieverbräuche!$AQ$5:$AU$106,ROW()-4,FALSE)))</f>
        <v/>
      </c>
      <c r="K93" s="94" t="str">
        <f>IF(Gebäudeportfolio!$B93="","",SUM(HLOOKUP($L$4,Energieverbräuche!$AG$5:$AK$106,ROW()-4,FALSE)))</f>
        <v/>
      </c>
      <c r="L93" s="174" t="str">
        <f>IF(Gebäudeportfolio!$B93="","",SUM(HLOOKUP($L$4,Energieverbräuche!$C$5:$G$106,ROW()-4,FALSE),HLOOKUP($L$4,Energieverbräuche!$H$5:$L$106,ROW()-4,FALSE),HLOOKUP($L$4,Energieverbräuche!$M$5:$Q$106,ROW()-4,FALSE)))</f>
        <v/>
      </c>
      <c r="M93" s="171"/>
      <c r="N93" s="8"/>
      <c r="O93" s="8"/>
      <c r="P93" s="8"/>
      <c r="Q93" s="23"/>
    </row>
    <row r="94" spans="2:17" ht="30" customHeight="1">
      <c r="B94" s="164" t="str">
        <f>IF(Gebäudeportfolio!$B94="","",Gebäudeportfolio!B94)</f>
        <v/>
      </c>
      <c r="C94" s="21" t="str">
        <f>IF(Gebäudeportfolio!$B94="","",Gebäudeportfolio!C94)</f>
        <v/>
      </c>
      <c r="D94" s="22" t="str">
        <f>IF(Gebäudeportfolio!$B94="","",Gebäudeportfolio!D94)</f>
        <v/>
      </c>
      <c r="E94" s="22" t="str">
        <f>IF(Gebäudeportfolio!$B94="","",Gebäudeportfolio!K94)</f>
        <v/>
      </c>
      <c r="F94" s="22" t="str">
        <f>IF(Gebäudeportfolio!$B94="","",Gebäudeportfolio!F94)</f>
        <v/>
      </c>
      <c r="G94" s="94" t="str">
        <f>IF(Gebäudeportfolio!$B94="","",Gebäudeportfolio!O94)</f>
        <v/>
      </c>
      <c r="H94" s="94" t="str">
        <f>IF(Gebäudeportfolio!$B94="","",0.8*G94)</f>
        <v/>
      </c>
      <c r="I94" s="94" t="str">
        <f>IF(Gebäudeportfolio!$B94="","",SUM(HLOOKUP($L$4,Energieverbräuche!$R$5:$V$106,ROW()-4,FALSE),HLOOKUP($L$4,Energieverbräuche!$W$5:$AA$106,ROW()-4,FALSE),HLOOKUP($L$4,Energieverbräuche!$AB$5:$AF$106,ROW()-4,FALSE)))</f>
        <v/>
      </c>
      <c r="J94" s="94" t="str">
        <f>IF(Gebäudeportfolio!$B94="","",SUM(HLOOKUP($L$4,Energieverbräuche!$AL$5:$AP$106,ROW()-4,FALSE),HLOOKUP($L$4,Energieverbräuche!$AQ$5:$AU$106,ROW()-4,FALSE)))</f>
        <v/>
      </c>
      <c r="K94" s="94" t="str">
        <f>IF(Gebäudeportfolio!$B94="","",SUM(HLOOKUP($L$4,Energieverbräuche!$AG$5:$AK$106,ROW()-4,FALSE)))</f>
        <v/>
      </c>
      <c r="L94" s="174" t="str">
        <f>IF(Gebäudeportfolio!$B94="","",SUM(HLOOKUP($L$4,Energieverbräuche!$C$5:$G$106,ROW()-4,FALSE),HLOOKUP($L$4,Energieverbräuche!$H$5:$L$106,ROW()-4,FALSE),HLOOKUP($L$4,Energieverbräuche!$M$5:$Q$106,ROW()-4,FALSE)))</f>
        <v/>
      </c>
      <c r="M94" s="171"/>
      <c r="N94" s="8"/>
      <c r="O94" s="8"/>
      <c r="P94" s="8"/>
      <c r="Q94" s="23"/>
    </row>
    <row r="95" spans="2:17" ht="30" customHeight="1">
      <c r="B95" s="164" t="str">
        <f>IF(Gebäudeportfolio!$B95="","",Gebäudeportfolio!B95)</f>
        <v/>
      </c>
      <c r="C95" s="21" t="str">
        <f>IF(Gebäudeportfolio!$B95="","",Gebäudeportfolio!C95)</f>
        <v/>
      </c>
      <c r="D95" s="22" t="str">
        <f>IF(Gebäudeportfolio!$B95="","",Gebäudeportfolio!D95)</f>
        <v/>
      </c>
      <c r="E95" s="22" t="str">
        <f>IF(Gebäudeportfolio!$B95="","",Gebäudeportfolio!K95)</f>
        <v/>
      </c>
      <c r="F95" s="22" t="str">
        <f>IF(Gebäudeportfolio!$B95="","",Gebäudeportfolio!F95)</f>
        <v/>
      </c>
      <c r="G95" s="94" t="str">
        <f>IF(Gebäudeportfolio!$B95="","",Gebäudeportfolio!O95)</f>
        <v/>
      </c>
      <c r="H95" s="94" t="str">
        <f>IF(Gebäudeportfolio!$B95="","",0.8*G95)</f>
        <v/>
      </c>
      <c r="I95" s="94" t="str">
        <f>IF(Gebäudeportfolio!$B95="","",SUM(HLOOKUP($L$4,Energieverbräuche!$R$5:$V$106,ROW()-4,FALSE),HLOOKUP($L$4,Energieverbräuche!$W$5:$AA$106,ROW()-4,FALSE),HLOOKUP($L$4,Energieverbräuche!$AB$5:$AF$106,ROW()-4,FALSE)))</f>
        <v/>
      </c>
      <c r="J95" s="94" t="str">
        <f>IF(Gebäudeportfolio!$B95="","",SUM(HLOOKUP($L$4,Energieverbräuche!$AL$5:$AP$106,ROW()-4,FALSE),HLOOKUP($L$4,Energieverbräuche!$AQ$5:$AU$106,ROW()-4,FALSE)))</f>
        <v/>
      </c>
      <c r="K95" s="94" t="str">
        <f>IF(Gebäudeportfolio!$B95="","",SUM(HLOOKUP($L$4,Energieverbräuche!$AG$5:$AK$106,ROW()-4,FALSE)))</f>
        <v/>
      </c>
      <c r="L95" s="174" t="str">
        <f>IF(Gebäudeportfolio!$B95="","",SUM(HLOOKUP($L$4,Energieverbräuche!$C$5:$G$106,ROW()-4,FALSE),HLOOKUP($L$4,Energieverbräuche!$H$5:$L$106,ROW()-4,FALSE),HLOOKUP($L$4,Energieverbräuche!$M$5:$Q$106,ROW()-4,FALSE)))</f>
        <v/>
      </c>
      <c r="M95" s="171"/>
      <c r="N95" s="8"/>
      <c r="O95" s="8"/>
      <c r="P95" s="8"/>
      <c r="Q95" s="23"/>
    </row>
    <row r="96" spans="2:17" ht="30" customHeight="1">
      <c r="B96" s="164" t="str">
        <f>IF(Gebäudeportfolio!$B96="","",Gebäudeportfolio!B96)</f>
        <v/>
      </c>
      <c r="C96" s="21" t="str">
        <f>IF(Gebäudeportfolio!$B96="","",Gebäudeportfolio!C96)</f>
        <v/>
      </c>
      <c r="D96" s="22" t="str">
        <f>IF(Gebäudeportfolio!$B96="","",Gebäudeportfolio!D96)</f>
        <v/>
      </c>
      <c r="E96" s="22" t="str">
        <f>IF(Gebäudeportfolio!$B96="","",Gebäudeportfolio!K96)</f>
        <v/>
      </c>
      <c r="F96" s="22" t="str">
        <f>IF(Gebäudeportfolio!$B96="","",Gebäudeportfolio!F96)</f>
        <v/>
      </c>
      <c r="G96" s="94" t="str">
        <f>IF(Gebäudeportfolio!$B96="","",Gebäudeportfolio!O96)</f>
        <v/>
      </c>
      <c r="H96" s="94" t="str">
        <f>IF(Gebäudeportfolio!$B96="","",0.8*G96)</f>
        <v/>
      </c>
      <c r="I96" s="94" t="str">
        <f>IF(Gebäudeportfolio!$B96="","",SUM(HLOOKUP($L$4,Energieverbräuche!$R$5:$V$106,ROW()-4,FALSE),HLOOKUP($L$4,Energieverbräuche!$W$5:$AA$106,ROW()-4,FALSE),HLOOKUP($L$4,Energieverbräuche!$AB$5:$AF$106,ROW()-4,FALSE)))</f>
        <v/>
      </c>
      <c r="J96" s="94" t="str">
        <f>IF(Gebäudeportfolio!$B96="","",SUM(HLOOKUP($L$4,Energieverbräuche!$AL$5:$AP$106,ROW()-4,FALSE),HLOOKUP($L$4,Energieverbräuche!$AQ$5:$AU$106,ROW()-4,FALSE)))</f>
        <v/>
      </c>
      <c r="K96" s="94" t="str">
        <f>IF(Gebäudeportfolio!$B96="","",SUM(HLOOKUP($L$4,Energieverbräuche!$AG$5:$AK$106,ROW()-4,FALSE)))</f>
        <v/>
      </c>
      <c r="L96" s="174" t="str">
        <f>IF(Gebäudeportfolio!$B96="","",SUM(HLOOKUP($L$4,Energieverbräuche!$C$5:$G$106,ROW()-4,FALSE),HLOOKUP($L$4,Energieverbräuche!$H$5:$L$106,ROW()-4,FALSE),HLOOKUP($L$4,Energieverbräuche!$M$5:$Q$106,ROW()-4,FALSE)))</f>
        <v/>
      </c>
      <c r="M96" s="171"/>
      <c r="N96" s="8"/>
      <c r="O96" s="8"/>
      <c r="P96" s="8"/>
      <c r="Q96" s="23"/>
    </row>
    <row r="97" spans="2:17" ht="30" customHeight="1">
      <c r="B97" s="164" t="str">
        <f>IF(Gebäudeportfolio!$B97="","",Gebäudeportfolio!B97)</f>
        <v/>
      </c>
      <c r="C97" s="21" t="str">
        <f>IF(Gebäudeportfolio!$B97="","",Gebäudeportfolio!C97)</f>
        <v/>
      </c>
      <c r="D97" s="22" t="str">
        <f>IF(Gebäudeportfolio!$B97="","",Gebäudeportfolio!D97)</f>
        <v/>
      </c>
      <c r="E97" s="22" t="str">
        <f>IF(Gebäudeportfolio!$B97="","",Gebäudeportfolio!K97)</f>
        <v/>
      </c>
      <c r="F97" s="22" t="str">
        <f>IF(Gebäudeportfolio!$B97="","",Gebäudeportfolio!F97)</f>
        <v/>
      </c>
      <c r="G97" s="94" t="str">
        <f>IF(Gebäudeportfolio!$B97="","",Gebäudeportfolio!O97)</f>
        <v/>
      </c>
      <c r="H97" s="94" t="str">
        <f>IF(Gebäudeportfolio!$B97="","",0.8*G97)</f>
        <v/>
      </c>
      <c r="I97" s="94" t="str">
        <f>IF(Gebäudeportfolio!$B97="","",SUM(HLOOKUP($L$4,Energieverbräuche!$R$5:$V$106,ROW()-4,FALSE),HLOOKUP($L$4,Energieverbräuche!$W$5:$AA$106,ROW()-4,FALSE),HLOOKUP($L$4,Energieverbräuche!$AB$5:$AF$106,ROW()-4,FALSE)))</f>
        <v/>
      </c>
      <c r="J97" s="94" t="str">
        <f>IF(Gebäudeportfolio!$B97="","",SUM(HLOOKUP($L$4,Energieverbräuche!$AL$5:$AP$106,ROW()-4,FALSE),HLOOKUP($L$4,Energieverbräuche!$AQ$5:$AU$106,ROW()-4,FALSE)))</f>
        <v/>
      </c>
      <c r="K97" s="94" t="str">
        <f>IF(Gebäudeportfolio!$B97="","",SUM(HLOOKUP($L$4,Energieverbräuche!$AG$5:$AK$106,ROW()-4,FALSE)))</f>
        <v/>
      </c>
      <c r="L97" s="174" t="str">
        <f>IF(Gebäudeportfolio!$B97="","",SUM(HLOOKUP($L$4,Energieverbräuche!$C$5:$G$106,ROW()-4,FALSE),HLOOKUP($L$4,Energieverbräuche!$H$5:$L$106,ROW()-4,FALSE),HLOOKUP($L$4,Energieverbräuche!$M$5:$Q$106,ROW()-4,FALSE)))</f>
        <v/>
      </c>
      <c r="M97" s="171"/>
      <c r="N97" s="8"/>
      <c r="O97" s="8"/>
      <c r="P97" s="8"/>
      <c r="Q97" s="23"/>
    </row>
    <row r="98" spans="2:17" ht="30" customHeight="1">
      <c r="B98" s="164" t="str">
        <f>IF(Gebäudeportfolio!$B98="","",Gebäudeportfolio!B98)</f>
        <v/>
      </c>
      <c r="C98" s="21" t="str">
        <f>IF(Gebäudeportfolio!$B98="","",Gebäudeportfolio!C98)</f>
        <v/>
      </c>
      <c r="D98" s="22" t="str">
        <f>IF(Gebäudeportfolio!$B98="","",Gebäudeportfolio!D98)</f>
        <v/>
      </c>
      <c r="E98" s="22" t="str">
        <f>IF(Gebäudeportfolio!$B98="","",Gebäudeportfolio!K98)</f>
        <v/>
      </c>
      <c r="F98" s="22" t="str">
        <f>IF(Gebäudeportfolio!$B98="","",Gebäudeportfolio!F98)</f>
        <v/>
      </c>
      <c r="G98" s="94" t="str">
        <f>IF(Gebäudeportfolio!$B98="","",Gebäudeportfolio!O98)</f>
        <v/>
      </c>
      <c r="H98" s="94" t="str">
        <f>IF(Gebäudeportfolio!$B98="","",0.8*G98)</f>
        <v/>
      </c>
      <c r="I98" s="94" t="str">
        <f>IF(Gebäudeportfolio!$B98="","",SUM(HLOOKUP($L$4,Energieverbräuche!$R$5:$V$106,ROW()-4,FALSE),HLOOKUP($L$4,Energieverbräuche!$W$5:$AA$106,ROW()-4,FALSE),HLOOKUP($L$4,Energieverbräuche!$AB$5:$AF$106,ROW()-4,FALSE)))</f>
        <v/>
      </c>
      <c r="J98" s="94" t="str">
        <f>IF(Gebäudeportfolio!$B98="","",SUM(HLOOKUP($L$4,Energieverbräuche!$AL$5:$AP$106,ROW()-4,FALSE),HLOOKUP($L$4,Energieverbräuche!$AQ$5:$AU$106,ROW()-4,FALSE)))</f>
        <v/>
      </c>
      <c r="K98" s="94" t="str">
        <f>IF(Gebäudeportfolio!$B98="","",SUM(HLOOKUP($L$4,Energieverbräuche!$AG$5:$AK$106,ROW()-4,FALSE)))</f>
        <v/>
      </c>
      <c r="L98" s="174" t="str">
        <f>IF(Gebäudeportfolio!$B98="","",SUM(HLOOKUP($L$4,Energieverbräuche!$C$5:$G$106,ROW()-4,FALSE),HLOOKUP($L$4,Energieverbräuche!$H$5:$L$106,ROW()-4,FALSE),HLOOKUP($L$4,Energieverbräuche!$M$5:$Q$106,ROW()-4,FALSE)))</f>
        <v/>
      </c>
      <c r="M98" s="171"/>
      <c r="N98" s="8"/>
      <c r="O98" s="8"/>
      <c r="P98" s="8"/>
      <c r="Q98" s="23"/>
    </row>
    <row r="99" spans="2:17" ht="30" customHeight="1">
      <c r="B99" s="164" t="str">
        <f>IF(Gebäudeportfolio!$B99="","",Gebäudeportfolio!B99)</f>
        <v/>
      </c>
      <c r="C99" s="21" t="str">
        <f>IF(Gebäudeportfolio!$B99="","",Gebäudeportfolio!C99)</f>
        <v/>
      </c>
      <c r="D99" s="22" t="str">
        <f>IF(Gebäudeportfolio!$B99="","",Gebäudeportfolio!D99)</f>
        <v/>
      </c>
      <c r="E99" s="22" t="str">
        <f>IF(Gebäudeportfolio!$B99="","",Gebäudeportfolio!K99)</f>
        <v/>
      </c>
      <c r="F99" s="22" t="str">
        <f>IF(Gebäudeportfolio!$B99="","",Gebäudeportfolio!F99)</f>
        <v/>
      </c>
      <c r="G99" s="94" t="str">
        <f>IF(Gebäudeportfolio!$B99="","",Gebäudeportfolio!O99)</f>
        <v/>
      </c>
      <c r="H99" s="94" t="str">
        <f>IF(Gebäudeportfolio!$B99="","",0.8*G99)</f>
        <v/>
      </c>
      <c r="I99" s="94" t="str">
        <f>IF(Gebäudeportfolio!$B99="","",SUM(HLOOKUP($L$4,Energieverbräuche!$R$5:$V$106,ROW()-4,FALSE),HLOOKUP($L$4,Energieverbräuche!$W$5:$AA$106,ROW()-4,FALSE),HLOOKUP($L$4,Energieverbräuche!$AB$5:$AF$106,ROW()-4,FALSE)))</f>
        <v/>
      </c>
      <c r="J99" s="94" t="str">
        <f>IF(Gebäudeportfolio!$B99="","",SUM(HLOOKUP($L$4,Energieverbräuche!$AL$5:$AP$106,ROW()-4,FALSE),HLOOKUP($L$4,Energieverbräuche!$AQ$5:$AU$106,ROW()-4,FALSE)))</f>
        <v/>
      </c>
      <c r="K99" s="94" t="str">
        <f>IF(Gebäudeportfolio!$B99="","",SUM(HLOOKUP($L$4,Energieverbräuche!$AG$5:$AK$106,ROW()-4,FALSE)))</f>
        <v/>
      </c>
      <c r="L99" s="174" t="str">
        <f>IF(Gebäudeportfolio!$B99="","",SUM(HLOOKUP($L$4,Energieverbräuche!$C$5:$G$106,ROW()-4,FALSE),HLOOKUP($L$4,Energieverbräuche!$H$5:$L$106,ROW()-4,FALSE),HLOOKUP($L$4,Energieverbräuche!$M$5:$Q$106,ROW()-4,FALSE)))</f>
        <v/>
      </c>
      <c r="M99" s="171"/>
      <c r="N99" s="8"/>
      <c r="O99" s="8"/>
      <c r="P99" s="8"/>
      <c r="Q99" s="23"/>
    </row>
    <row r="100" spans="2:17" ht="30" customHeight="1">
      <c r="B100" s="164" t="str">
        <f>IF(Gebäudeportfolio!$B100="","",Gebäudeportfolio!B100)</f>
        <v/>
      </c>
      <c r="C100" s="21" t="str">
        <f>IF(Gebäudeportfolio!$B100="","",Gebäudeportfolio!C100)</f>
        <v/>
      </c>
      <c r="D100" s="22" t="str">
        <f>IF(Gebäudeportfolio!$B100="","",Gebäudeportfolio!D100)</f>
        <v/>
      </c>
      <c r="E100" s="22" t="str">
        <f>IF(Gebäudeportfolio!$B100="","",Gebäudeportfolio!K100)</f>
        <v/>
      </c>
      <c r="F100" s="22" t="str">
        <f>IF(Gebäudeportfolio!$B100="","",Gebäudeportfolio!F100)</f>
        <v/>
      </c>
      <c r="G100" s="94" t="str">
        <f>IF(Gebäudeportfolio!$B100="","",Gebäudeportfolio!O100)</f>
        <v/>
      </c>
      <c r="H100" s="94" t="str">
        <f>IF(Gebäudeportfolio!$B100="","",0.8*G100)</f>
        <v/>
      </c>
      <c r="I100" s="94" t="str">
        <f>IF(Gebäudeportfolio!$B100="","",SUM(HLOOKUP($L$4,Energieverbräuche!$R$5:$V$106,ROW()-4,FALSE),HLOOKUP($L$4,Energieverbräuche!$W$5:$AA$106,ROW()-4,FALSE),HLOOKUP($L$4,Energieverbräuche!$AB$5:$AF$106,ROW()-4,FALSE)))</f>
        <v/>
      </c>
      <c r="J100" s="94" t="str">
        <f>IF(Gebäudeportfolio!$B100="","",SUM(HLOOKUP($L$4,Energieverbräuche!$AL$5:$AP$106,ROW()-4,FALSE),HLOOKUP($L$4,Energieverbräuche!$AQ$5:$AU$106,ROW()-4,FALSE)))</f>
        <v/>
      </c>
      <c r="K100" s="94" t="str">
        <f>IF(Gebäudeportfolio!$B100="","",SUM(HLOOKUP($L$4,Energieverbräuche!$AG$5:$AK$106,ROW()-4,FALSE)))</f>
        <v/>
      </c>
      <c r="L100" s="174" t="str">
        <f>IF(Gebäudeportfolio!$B100="","",SUM(HLOOKUP($L$4,Energieverbräuche!$C$5:$G$106,ROW()-4,FALSE),HLOOKUP($L$4,Energieverbräuche!$H$5:$L$106,ROW()-4,FALSE),HLOOKUP($L$4,Energieverbräuche!$M$5:$Q$106,ROW()-4,FALSE)))</f>
        <v/>
      </c>
      <c r="M100" s="171"/>
      <c r="N100" s="8"/>
      <c r="O100" s="8"/>
      <c r="P100" s="8"/>
      <c r="Q100" s="23"/>
    </row>
    <row r="101" spans="2:17" ht="30" customHeight="1">
      <c r="B101" s="164" t="str">
        <f>IF(Gebäudeportfolio!$B101="","",Gebäudeportfolio!B101)</f>
        <v/>
      </c>
      <c r="C101" s="21" t="str">
        <f>IF(Gebäudeportfolio!$B101="","",Gebäudeportfolio!C101)</f>
        <v/>
      </c>
      <c r="D101" s="22" t="str">
        <f>IF(Gebäudeportfolio!$B101="","",Gebäudeportfolio!D101)</f>
        <v/>
      </c>
      <c r="E101" s="22" t="str">
        <f>IF(Gebäudeportfolio!$B101="","",Gebäudeportfolio!K101)</f>
        <v/>
      </c>
      <c r="F101" s="22" t="str">
        <f>IF(Gebäudeportfolio!$B101="","",Gebäudeportfolio!F101)</f>
        <v/>
      </c>
      <c r="G101" s="94" t="str">
        <f>IF(Gebäudeportfolio!$B101="","",Gebäudeportfolio!O101)</f>
        <v/>
      </c>
      <c r="H101" s="94" t="str">
        <f>IF(Gebäudeportfolio!$B101="","",0.8*G101)</f>
        <v/>
      </c>
      <c r="I101" s="94" t="str">
        <f>IF(Gebäudeportfolio!$B101="","",SUM(HLOOKUP($L$4,Energieverbräuche!$R$5:$V$106,ROW()-4,FALSE),HLOOKUP($L$4,Energieverbräuche!$W$5:$AA$106,ROW()-4,FALSE),HLOOKUP($L$4,Energieverbräuche!$AB$5:$AF$106,ROW()-4,FALSE)))</f>
        <v/>
      </c>
      <c r="J101" s="94" t="str">
        <f>IF(Gebäudeportfolio!$B101="","",SUM(HLOOKUP($L$4,Energieverbräuche!$AL$5:$AP$106,ROW()-4,FALSE),HLOOKUP($L$4,Energieverbräuche!$AQ$5:$AU$106,ROW()-4,FALSE)))</f>
        <v/>
      </c>
      <c r="K101" s="94" t="str">
        <f>IF(Gebäudeportfolio!$B101="","",SUM(HLOOKUP($L$4,Energieverbräuche!$AG$5:$AK$106,ROW()-4,FALSE)))</f>
        <v/>
      </c>
      <c r="L101" s="174" t="str">
        <f>IF(Gebäudeportfolio!$B101="","",SUM(HLOOKUP($L$4,Energieverbräuche!$C$5:$G$106,ROW()-4,FALSE),HLOOKUP($L$4,Energieverbräuche!$H$5:$L$106,ROW()-4,FALSE),HLOOKUP($L$4,Energieverbräuche!$M$5:$Q$106,ROW()-4,FALSE)))</f>
        <v/>
      </c>
      <c r="M101" s="171"/>
      <c r="N101" s="8"/>
      <c r="O101" s="8"/>
      <c r="P101" s="8"/>
      <c r="Q101" s="23"/>
    </row>
    <row r="102" spans="2:17" ht="30" customHeight="1">
      <c r="B102" s="164" t="str">
        <f>IF(Gebäudeportfolio!$B102="","",Gebäudeportfolio!B102)</f>
        <v/>
      </c>
      <c r="C102" s="21" t="str">
        <f>IF(Gebäudeportfolio!$B102="","",Gebäudeportfolio!C102)</f>
        <v/>
      </c>
      <c r="D102" s="22" t="str">
        <f>IF(Gebäudeportfolio!$B102="","",Gebäudeportfolio!D102)</f>
        <v/>
      </c>
      <c r="E102" s="22" t="str">
        <f>IF(Gebäudeportfolio!$B102="","",Gebäudeportfolio!K102)</f>
        <v/>
      </c>
      <c r="F102" s="22" t="str">
        <f>IF(Gebäudeportfolio!$B102="","",Gebäudeportfolio!F102)</f>
        <v/>
      </c>
      <c r="G102" s="94" t="str">
        <f>IF(Gebäudeportfolio!$B102="","",Gebäudeportfolio!O102)</f>
        <v/>
      </c>
      <c r="H102" s="94" t="str">
        <f>IF(Gebäudeportfolio!$B102="","",0.8*G102)</f>
        <v/>
      </c>
      <c r="I102" s="94" t="str">
        <f>IF(Gebäudeportfolio!$B102="","",SUM(HLOOKUP($L$4,Energieverbräuche!$R$5:$V$106,ROW()-4,FALSE),HLOOKUP($L$4,Energieverbräuche!$W$5:$AA$106,ROW()-4,FALSE),HLOOKUP($L$4,Energieverbräuche!$AB$5:$AF$106,ROW()-4,FALSE)))</f>
        <v/>
      </c>
      <c r="J102" s="94" t="str">
        <f>IF(Gebäudeportfolio!$B102="","",SUM(HLOOKUP($L$4,Energieverbräuche!$AL$5:$AP$106,ROW()-4,FALSE),HLOOKUP($L$4,Energieverbräuche!$AQ$5:$AU$106,ROW()-4,FALSE)))</f>
        <v/>
      </c>
      <c r="K102" s="94" t="str">
        <f>IF(Gebäudeportfolio!$B102="","",SUM(HLOOKUP($L$4,Energieverbräuche!$AG$5:$AK$106,ROW()-4,FALSE)))</f>
        <v/>
      </c>
      <c r="L102" s="174" t="str">
        <f>IF(Gebäudeportfolio!$B102="","",SUM(HLOOKUP($L$4,Energieverbräuche!$C$5:$G$106,ROW()-4,FALSE),HLOOKUP($L$4,Energieverbräuche!$H$5:$L$106,ROW()-4,FALSE),HLOOKUP($L$4,Energieverbräuche!$M$5:$Q$106,ROW()-4,FALSE)))</f>
        <v/>
      </c>
      <c r="M102" s="171"/>
      <c r="N102" s="8"/>
      <c r="O102" s="8"/>
      <c r="P102" s="8"/>
      <c r="Q102" s="23"/>
    </row>
    <row r="103" spans="2:17" ht="30" customHeight="1">
      <c r="B103" s="164" t="str">
        <f>IF(Gebäudeportfolio!$B103="","",Gebäudeportfolio!B103)</f>
        <v/>
      </c>
      <c r="C103" s="21" t="str">
        <f>IF(Gebäudeportfolio!$B103="","",Gebäudeportfolio!C103)</f>
        <v/>
      </c>
      <c r="D103" s="22" t="str">
        <f>IF(Gebäudeportfolio!$B103="","",Gebäudeportfolio!D103)</f>
        <v/>
      </c>
      <c r="E103" s="22" t="str">
        <f>IF(Gebäudeportfolio!$B103="","",Gebäudeportfolio!K103)</f>
        <v/>
      </c>
      <c r="F103" s="22" t="str">
        <f>IF(Gebäudeportfolio!$B103="","",Gebäudeportfolio!F103)</f>
        <v/>
      </c>
      <c r="G103" s="94" t="str">
        <f>IF(Gebäudeportfolio!$B103="","",Gebäudeportfolio!O103)</f>
        <v/>
      </c>
      <c r="H103" s="94" t="str">
        <f>IF(Gebäudeportfolio!$B103="","",0.8*G103)</f>
        <v/>
      </c>
      <c r="I103" s="94" t="str">
        <f>IF(Gebäudeportfolio!$B103="","",SUM(HLOOKUP($L$4,Energieverbräuche!$R$5:$V$106,ROW()-4,FALSE),HLOOKUP($L$4,Energieverbräuche!$W$5:$AA$106,ROW()-4,FALSE),HLOOKUP($L$4,Energieverbräuche!$AB$5:$AF$106,ROW()-4,FALSE)))</f>
        <v/>
      </c>
      <c r="J103" s="94" t="str">
        <f>IF(Gebäudeportfolio!$B103="","",SUM(HLOOKUP($L$4,Energieverbräuche!$AL$5:$AP$106,ROW()-4,FALSE),HLOOKUP($L$4,Energieverbräuche!$AQ$5:$AU$106,ROW()-4,FALSE)))</f>
        <v/>
      </c>
      <c r="K103" s="94" t="str">
        <f>IF(Gebäudeportfolio!$B103="","",SUM(HLOOKUP($L$4,Energieverbräuche!$AG$5:$AK$106,ROW()-4,FALSE)))</f>
        <v/>
      </c>
      <c r="L103" s="174" t="str">
        <f>IF(Gebäudeportfolio!$B103="","",SUM(HLOOKUP($L$4,Energieverbräuche!$C$5:$G$106,ROW()-4,FALSE),HLOOKUP($L$4,Energieverbräuche!$H$5:$L$106,ROW()-4,FALSE),HLOOKUP($L$4,Energieverbräuche!$M$5:$Q$106,ROW()-4,FALSE)))</f>
        <v/>
      </c>
      <c r="M103" s="171"/>
      <c r="N103" s="8"/>
      <c r="O103" s="8"/>
      <c r="P103" s="8"/>
      <c r="Q103" s="23"/>
    </row>
    <row r="104" spans="2:17" ht="30" customHeight="1">
      <c r="B104" s="164" t="str">
        <f>IF(Gebäudeportfolio!$B104="","",Gebäudeportfolio!B104)</f>
        <v/>
      </c>
      <c r="C104" s="21" t="str">
        <f>IF(Gebäudeportfolio!$B104="","",Gebäudeportfolio!C104)</f>
        <v/>
      </c>
      <c r="D104" s="22" t="str">
        <f>IF(Gebäudeportfolio!$B104="","",Gebäudeportfolio!D104)</f>
        <v/>
      </c>
      <c r="E104" s="22" t="str">
        <f>IF(Gebäudeportfolio!$B104="","",Gebäudeportfolio!K104)</f>
        <v/>
      </c>
      <c r="F104" s="22" t="str">
        <f>IF(Gebäudeportfolio!$B104="","",Gebäudeportfolio!F104)</f>
        <v/>
      </c>
      <c r="G104" s="94" t="str">
        <f>IF(Gebäudeportfolio!$B104="","",Gebäudeportfolio!O104)</f>
        <v/>
      </c>
      <c r="H104" s="94" t="str">
        <f>IF(Gebäudeportfolio!$B104="","",0.8*G104)</f>
        <v/>
      </c>
      <c r="I104" s="94" t="str">
        <f>IF(Gebäudeportfolio!$B104="","",SUM(HLOOKUP($L$4,Energieverbräuche!$R$5:$V$106,ROW()-4,FALSE),HLOOKUP($L$4,Energieverbräuche!$W$5:$AA$106,ROW()-4,FALSE),HLOOKUP($L$4,Energieverbräuche!$AB$5:$AF$106,ROW()-4,FALSE)))</f>
        <v/>
      </c>
      <c r="J104" s="94" t="str">
        <f>IF(Gebäudeportfolio!$B104="","",SUM(HLOOKUP($L$4,Energieverbräuche!$AL$5:$AP$106,ROW()-4,FALSE),HLOOKUP($L$4,Energieverbräuche!$AQ$5:$AU$106,ROW()-4,FALSE)))</f>
        <v/>
      </c>
      <c r="K104" s="94" t="str">
        <f>IF(Gebäudeportfolio!$B104="","",SUM(HLOOKUP($L$4,Energieverbräuche!$AG$5:$AK$106,ROW()-4,FALSE)))</f>
        <v/>
      </c>
      <c r="L104" s="174" t="str">
        <f>IF(Gebäudeportfolio!$B104="","",SUM(HLOOKUP($L$4,Energieverbräuche!$C$5:$G$106,ROW()-4,FALSE),HLOOKUP($L$4,Energieverbräuche!$H$5:$L$106,ROW()-4,FALSE),HLOOKUP($L$4,Energieverbräuche!$M$5:$Q$106,ROW()-4,FALSE)))</f>
        <v/>
      </c>
      <c r="M104" s="171"/>
      <c r="N104" s="8"/>
      <c r="O104" s="8"/>
      <c r="P104" s="8"/>
      <c r="Q104" s="23"/>
    </row>
    <row r="105" spans="2:17" ht="30" customHeight="1">
      <c r="B105" s="164" t="str">
        <f>IF(Gebäudeportfolio!$B105="","",Gebäudeportfolio!B105)</f>
        <v/>
      </c>
      <c r="C105" s="21" t="str">
        <f>IF(Gebäudeportfolio!$B105="","",Gebäudeportfolio!C105)</f>
        <v/>
      </c>
      <c r="D105" s="22" t="str">
        <f>IF(Gebäudeportfolio!$B105="","",Gebäudeportfolio!D105)</f>
        <v/>
      </c>
      <c r="E105" s="22" t="str">
        <f>IF(Gebäudeportfolio!$B105="","",Gebäudeportfolio!K105)</f>
        <v/>
      </c>
      <c r="F105" s="22" t="str">
        <f>IF(Gebäudeportfolio!$B105="","",Gebäudeportfolio!F105)</f>
        <v/>
      </c>
      <c r="G105" s="94" t="str">
        <f>IF(Gebäudeportfolio!$B105="","",Gebäudeportfolio!O105)</f>
        <v/>
      </c>
      <c r="H105" s="94" t="str">
        <f>IF(Gebäudeportfolio!$B105="","",0.8*G105)</f>
        <v/>
      </c>
      <c r="I105" s="94" t="str">
        <f>IF(Gebäudeportfolio!$B105="","",SUM(HLOOKUP($L$4,Energieverbräuche!$R$5:$V$106,ROW()-4,FALSE),HLOOKUP($L$4,Energieverbräuche!$W$5:$AA$106,ROW()-4,FALSE),HLOOKUP($L$4,Energieverbräuche!$AB$5:$AF$106,ROW()-4,FALSE)))</f>
        <v/>
      </c>
      <c r="J105" s="94" t="str">
        <f>IF(Gebäudeportfolio!$B105="","",SUM(HLOOKUP($L$4,Energieverbräuche!$AL$5:$AP$106,ROW()-4,FALSE),HLOOKUP($L$4,Energieverbräuche!$AQ$5:$AU$106,ROW()-4,FALSE)))</f>
        <v/>
      </c>
      <c r="K105" s="94" t="str">
        <f>IF(Gebäudeportfolio!$B105="","",SUM(HLOOKUP($L$4,Energieverbräuche!$AG$5:$AK$106,ROW()-4,FALSE)))</f>
        <v/>
      </c>
      <c r="L105" s="174" t="str">
        <f>IF(Gebäudeportfolio!$B105="","",SUM(HLOOKUP($L$4,Energieverbräuche!$C$5:$G$106,ROW()-4,FALSE),HLOOKUP($L$4,Energieverbräuche!$H$5:$L$106,ROW()-4,FALSE),HLOOKUP($L$4,Energieverbräuche!$M$5:$Q$106,ROW()-4,FALSE)))</f>
        <v/>
      </c>
      <c r="M105" s="171"/>
      <c r="N105" s="8"/>
      <c r="O105" s="8"/>
      <c r="P105" s="8"/>
      <c r="Q105" s="23"/>
    </row>
    <row r="106" spans="2:17" ht="30" customHeight="1">
      <c r="B106" s="164" t="str">
        <f>IF(Gebäudeportfolio!$B106="","",Gebäudeportfolio!B106)</f>
        <v/>
      </c>
      <c r="C106" s="21" t="str">
        <f>IF(Gebäudeportfolio!$B106="","",Gebäudeportfolio!C106)</f>
        <v/>
      </c>
      <c r="D106" s="22" t="str">
        <f>IF(Gebäudeportfolio!$B106="","",Gebäudeportfolio!D106)</f>
        <v/>
      </c>
      <c r="E106" s="22" t="str">
        <f>IF(Gebäudeportfolio!$B106="","",Gebäudeportfolio!K106)</f>
        <v/>
      </c>
      <c r="F106" s="22" t="str">
        <f>IF(Gebäudeportfolio!$B106="","",Gebäudeportfolio!F106)</f>
        <v/>
      </c>
      <c r="G106" s="94" t="str">
        <f>IF(Gebäudeportfolio!$B106="","",Gebäudeportfolio!O106)</f>
        <v/>
      </c>
      <c r="H106" s="94" t="str">
        <f>IF(Gebäudeportfolio!$B106="","",0.8*G106)</f>
        <v/>
      </c>
      <c r="I106" s="94" t="str">
        <f>IF(Gebäudeportfolio!$B106="","",SUM(HLOOKUP($L$4,Energieverbräuche!$R$5:$V$106,ROW()-4,FALSE),HLOOKUP($L$4,Energieverbräuche!$W$5:$AA$106,ROW()-4,FALSE),HLOOKUP($L$4,Energieverbräuche!$AB$5:$AF$106,ROW()-4,FALSE)))</f>
        <v/>
      </c>
      <c r="J106" s="94" t="str">
        <f>IF(Gebäudeportfolio!$B106="","",SUM(HLOOKUP($L$4,Energieverbräuche!$AL$5:$AP$106,ROW()-4,FALSE),HLOOKUP($L$4,Energieverbräuche!$AQ$5:$AU$106,ROW()-4,FALSE)))</f>
        <v/>
      </c>
      <c r="K106" s="94" t="str">
        <f>IF(Gebäudeportfolio!$B106="","",SUM(HLOOKUP($L$4,Energieverbräuche!$AG$5:$AK$106,ROW()-4,FALSE)))</f>
        <v/>
      </c>
      <c r="L106" s="174" t="str">
        <f>IF(Gebäudeportfolio!$B106="","",SUM(HLOOKUP($L$4,Energieverbräuche!$C$5:$G$106,ROW()-4,FALSE),HLOOKUP($L$4,Energieverbräuche!$H$5:$L$106,ROW()-4,FALSE),HLOOKUP($L$4,Energieverbräuche!$M$5:$Q$106,ROW()-4,FALSE)))</f>
        <v/>
      </c>
      <c r="M106" s="171"/>
      <c r="N106" s="8"/>
      <c r="O106" s="8"/>
      <c r="P106" s="8"/>
      <c r="Q106" s="23"/>
    </row>
    <row r="107" spans="2:17" ht="30" customHeight="1">
      <c r="B107" s="164" t="str">
        <f>IF(Gebäudeportfolio!$B107="","",Gebäudeportfolio!B107)</f>
        <v/>
      </c>
      <c r="C107" s="21" t="str">
        <f>IF(Gebäudeportfolio!$B107="","",Gebäudeportfolio!C107)</f>
        <v/>
      </c>
      <c r="D107" s="22" t="str">
        <f>IF(Gebäudeportfolio!$B107="","",Gebäudeportfolio!D107)</f>
        <v/>
      </c>
      <c r="E107" s="22" t="str">
        <f>IF(Gebäudeportfolio!$B107="","",Gebäudeportfolio!K107)</f>
        <v/>
      </c>
      <c r="F107" s="22" t="str">
        <f>IF(Gebäudeportfolio!$B107="","",Gebäudeportfolio!F107)</f>
        <v/>
      </c>
      <c r="G107" s="94" t="str">
        <f>IF(Gebäudeportfolio!$B107="","",Gebäudeportfolio!O107)</f>
        <v/>
      </c>
      <c r="H107" s="94" t="str">
        <f>IF(Gebäudeportfolio!$B107="","",0.8*G107)</f>
        <v/>
      </c>
      <c r="I107" s="94" t="str">
        <f>IF(Gebäudeportfolio!$B107="","",SUM(HLOOKUP($L$4,Energieverbräuche!$R$5:$V$106,ROW()-4,FALSE),HLOOKUP($L$4,Energieverbräuche!$W$5:$AA$106,ROW()-4,FALSE),HLOOKUP($L$4,Energieverbräuche!$AB$5:$AF$106,ROW()-4,FALSE)))</f>
        <v/>
      </c>
      <c r="J107" s="94" t="str">
        <f>IF(Gebäudeportfolio!$B107="","",SUM(HLOOKUP($L$4,Energieverbräuche!$AL$5:$AP$106,ROW()-4,FALSE),HLOOKUP($L$4,Energieverbräuche!$AQ$5:$AU$106,ROW()-4,FALSE)))</f>
        <v/>
      </c>
      <c r="K107" s="94" t="str">
        <f>IF(Gebäudeportfolio!$B107="","",SUM(HLOOKUP($L$4,Energieverbräuche!$AG$5:$AK$106,ROW()-4,FALSE)))</f>
        <v/>
      </c>
      <c r="L107" s="174" t="str">
        <f>IF(Gebäudeportfolio!$B107="","",SUM(HLOOKUP($L$4,Energieverbräuche!$C$5:$G$106,ROW()-4,FALSE),HLOOKUP($L$4,Energieverbräuche!$H$5:$L$106,ROW()-4,FALSE),HLOOKUP($L$4,Energieverbräuche!$M$5:$Q$106,ROW()-4,FALSE)))</f>
        <v/>
      </c>
      <c r="M107" s="171"/>
      <c r="N107" s="8"/>
      <c r="O107" s="8"/>
      <c r="P107" s="8"/>
      <c r="Q107" s="23"/>
    </row>
    <row r="108" spans="2:17" ht="30" customHeight="1">
      <c r="B108" s="164" t="str">
        <f>IF(Gebäudeportfolio!$B108="","",Gebäudeportfolio!B108)</f>
        <v/>
      </c>
      <c r="C108" s="21" t="str">
        <f>IF(Gebäudeportfolio!$B108="","",Gebäudeportfolio!C108)</f>
        <v/>
      </c>
      <c r="D108" s="22" t="str">
        <f>IF(Gebäudeportfolio!$B108="","",Gebäudeportfolio!D108)</f>
        <v/>
      </c>
      <c r="E108" s="22" t="str">
        <f>IF(Gebäudeportfolio!$B108="","",Gebäudeportfolio!K108)</f>
        <v/>
      </c>
      <c r="F108" s="22" t="str">
        <f>IF(Gebäudeportfolio!$B108="","",Gebäudeportfolio!F108)</f>
        <v/>
      </c>
      <c r="G108" s="94" t="str">
        <f>IF(Gebäudeportfolio!$B108="","",Gebäudeportfolio!O108)</f>
        <v/>
      </c>
      <c r="H108" s="94" t="str">
        <f>IF(Gebäudeportfolio!$B108="","",0.8*G108)</f>
        <v/>
      </c>
      <c r="I108" s="94" t="str">
        <f>IF(Gebäudeportfolio!$B108="","",SUM(HLOOKUP($L$4,Energieverbräuche!$R$5:$V$106,ROW()-4,FALSE),HLOOKUP($L$4,Energieverbräuche!$W$5:$AA$106,ROW()-4,FALSE),HLOOKUP($L$4,Energieverbräuche!$AB$5:$AF$106,ROW()-4,FALSE)))</f>
        <v/>
      </c>
      <c r="J108" s="94" t="str">
        <f>IF(Gebäudeportfolio!$B108="","",SUM(HLOOKUP($L$4,Energieverbräuche!$AL$5:$AP$106,ROW()-4,FALSE),HLOOKUP($L$4,Energieverbräuche!$AQ$5:$AU$106,ROW()-4,FALSE)))</f>
        <v/>
      </c>
      <c r="K108" s="94" t="str">
        <f>IF(Gebäudeportfolio!$B108="","",SUM(HLOOKUP($L$4,Energieverbräuche!$AG$5:$AK$106,ROW()-4,FALSE)))</f>
        <v/>
      </c>
      <c r="L108" s="174" t="str">
        <f>IF(Gebäudeportfolio!$B108="","",SUM(HLOOKUP($L$4,Energieverbräuche!$C$5:$G$106,ROW()-4,FALSE),HLOOKUP($L$4,Energieverbräuche!$H$5:$L$106,ROW()-4,FALSE),HLOOKUP($L$4,Energieverbräuche!$M$5:$Q$106,ROW()-4,FALSE)))</f>
        <v/>
      </c>
      <c r="M108" s="171"/>
      <c r="N108" s="8"/>
      <c r="O108" s="8"/>
      <c r="P108" s="8"/>
      <c r="Q108" s="23"/>
    </row>
    <row r="109" spans="2:17" ht="30" customHeight="1" thickBot="1">
      <c r="B109" s="165" t="str">
        <f>IF(Gebäudeportfolio!$B109="","",Gebäudeportfolio!B109)</f>
        <v/>
      </c>
      <c r="C109" s="166" t="str">
        <f>IF(Gebäudeportfolio!$B109="","",Gebäudeportfolio!C109)</f>
        <v/>
      </c>
      <c r="D109" s="167" t="str">
        <f>IF(Gebäudeportfolio!$B109="","",Gebäudeportfolio!D109)</f>
        <v/>
      </c>
      <c r="E109" s="167" t="str">
        <f>IF(Gebäudeportfolio!$B109="","",Gebäudeportfolio!K109)</f>
        <v/>
      </c>
      <c r="F109" s="167" t="str">
        <f>IF(Gebäudeportfolio!$B109="","",Gebäudeportfolio!F109)</f>
        <v/>
      </c>
      <c r="G109" s="168" t="str">
        <f>IF(Gebäudeportfolio!$B109="","",Gebäudeportfolio!O109)</f>
        <v/>
      </c>
      <c r="H109" s="168" t="str">
        <f>IF(Gebäudeportfolio!$B109="","",0.8*G109)</f>
        <v/>
      </c>
      <c r="I109" s="94" t="str">
        <f>IF(Gebäudeportfolio!$B109="","",SUM(HLOOKUP($L$4,Energieverbräuche!$R$5:$V$106,ROW()-4,FALSE),HLOOKUP($L$4,Energieverbräuche!$W$5:$AA$106,ROW()-4,FALSE),HLOOKUP($L$4,Energieverbräuche!$AB$5:$AF$106,ROW()-4,FALSE)))</f>
        <v/>
      </c>
      <c r="J109" s="94" t="str">
        <f>IF(Gebäudeportfolio!$B109="","",SUM(HLOOKUP($L$4,Energieverbräuche!$AL$5:$AP$106,ROW()-4,FALSE),HLOOKUP($L$4,Energieverbräuche!$AQ$5:$AU$106,ROW()-4,FALSE)))</f>
        <v/>
      </c>
      <c r="K109" s="94" t="str">
        <f>IF(Gebäudeportfolio!$B109="","",SUM(HLOOKUP($L$4,Energieverbräuche!$AG$5:$AK$106,ROW()-4,FALSE)))</f>
        <v/>
      </c>
      <c r="L109" s="174" t="str">
        <f>IF(Gebäudeportfolio!$B109="","",SUM(HLOOKUP($L$4,Energieverbräuche!$C$5:$G$106,ROW()-4,FALSE),HLOOKUP($L$4,Energieverbräuche!$H$5:$L$106,ROW()-4,FALSE),HLOOKUP($L$4,Energieverbräuche!$M$5:$Q$106,ROW()-4,FALSE)))</f>
        <v/>
      </c>
      <c r="M109" s="172"/>
      <c r="N109" s="25"/>
      <c r="O109" s="25"/>
      <c r="P109" s="25"/>
      <c r="Q109" s="26"/>
    </row>
    <row r="110" spans="2:17" ht="30" customHeight="1"/>
  </sheetData>
  <mergeCells count="8">
    <mergeCell ref="S7:S8"/>
    <mergeCell ref="B4:B6"/>
    <mergeCell ref="I4:K4"/>
    <mergeCell ref="C2:G2"/>
    <mergeCell ref="C4:F4"/>
    <mergeCell ref="M4:Q4"/>
    <mergeCell ref="G4:H4"/>
    <mergeCell ref="P2:Q2"/>
  </mergeCells>
  <conditionalFormatting sqref="M7:P109">
    <cfRule type="expression" dxfId="10" priority="1">
      <formula>M7="nein"</formula>
    </cfRule>
    <cfRule type="expression" dxfId="9" priority="2">
      <formula>M7="ja"</formula>
    </cfRule>
  </conditionalFormatting>
  <pageMargins left="0.7" right="0.7" top="0.78740157499999996" bottom="0.78740157499999996" header="0.3" footer="0.3"/>
  <pageSetup paperSize="9" scale="21" orientation="portrait" r:id="rId1"/>
  <colBreaks count="1" manualBreakCount="1">
    <brk id="1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72FEE74-9888-42D2-99D8-F3C1D333E51E}">
          <x14:formula1>
            <xm:f>Daten!$A$4:$A$5</xm:f>
          </x14:formula1>
          <xm:sqref>M7:P109</xm:sqref>
        </x14:dataValidation>
        <x14:dataValidation type="list" allowBlank="1" showInputMessage="1" showErrorMessage="1" promptTitle="Jahr der Verbräuche" prompt="bitte wählen" xr:uid="{5BE5C67F-3BCC-4768-B5B4-FD858C8464F0}">
          <x14:formula1>
            <xm:f>Daten!$A$28:$A$32</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A1DD-86D7-46E4-AE21-0759E771AE71}">
  <dimension ref="A1:BI107"/>
  <sheetViews>
    <sheetView zoomScaleNormal="100" zoomScaleSheetLayoutView="55" workbookViewId="0">
      <pane xSplit="2" ySplit="6" topLeftCell="C10" activePane="bottomRight" state="frozen"/>
      <selection pane="topRight" activeCell="C1" sqref="C1"/>
      <selection pane="bottomLeft" activeCell="A7" sqref="A7"/>
      <selection pane="bottomRight" activeCell="B1" sqref="B1"/>
    </sheetView>
  </sheetViews>
  <sheetFormatPr baseColWidth="10" defaultColWidth="11.375" defaultRowHeight="14.25"/>
  <cols>
    <col min="1" max="1" width="4.75" style="45" customWidth="1"/>
    <col min="2" max="2" width="25.75" style="27" customWidth="1"/>
    <col min="3" max="6" width="21.625" style="1" customWidth="1"/>
    <col min="7" max="7" width="27.25" style="1" customWidth="1"/>
    <col min="8" max="9" width="21.625" style="1" customWidth="1"/>
    <col min="10" max="12" width="18.75" style="1" customWidth="1"/>
    <col min="13" max="13" width="25.625" style="27" customWidth="1"/>
    <col min="14" max="16" width="25.625" style="1" customWidth="1"/>
    <col min="17" max="17" width="25.625" style="27" customWidth="1"/>
    <col min="18" max="18" width="26.75" style="1" customWidth="1"/>
    <col min="19" max="19" width="25.625" style="27" customWidth="1"/>
    <col min="20" max="21" width="25.625" style="1" customWidth="1"/>
    <col min="22" max="23" width="25.625" style="27" customWidth="1"/>
    <col min="24" max="24" width="25.625" style="1" customWidth="1"/>
    <col min="25" max="25" width="25.625" style="27" customWidth="1"/>
    <col min="26" max="26" width="25.625" style="1" customWidth="1"/>
    <col min="27" max="27" width="83.375" style="27" bestFit="1" customWidth="1"/>
    <col min="28" max="61" width="11.375" style="45"/>
    <col min="62" max="16384" width="11.375" style="1"/>
  </cols>
  <sheetData>
    <row r="1" spans="1:61" s="45" customFormat="1" ht="65.099999999999994" customHeight="1">
      <c r="B1" s="47"/>
      <c r="C1" s="51" t="s">
        <v>100</v>
      </c>
      <c r="M1" s="47"/>
      <c r="Q1" s="47"/>
      <c r="S1" s="47"/>
      <c r="V1" s="47"/>
      <c r="W1" s="47"/>
      <c r="Y1" s="47"/>
      <c r="AA1" s="47"/>
    </row>
    <row r="2" spans="1:61" s="45" customFormat="1" ht="83.45" customHeight="1">
      <c r="B2" s="47"/>
      <c r="C2" s="216" t="s">
        <v>99</v>
      </c>
      <c r="D2" s="216"/>
      <c r="E2" s="216"/>
      <c r="F2" s="216"/>
      <c r="G2" s="216"/>
      <c r="I2" s="98" t="s">
        <v>131</v>
      </c>
      <c r="M2" s="47"/>
      <c r="Q2" s="47"/>
      <c r="S2" s="47"/>
      <c r="V2" s="47"/>
      <c r="W2" s="47"/>
      <c r="Y2" s="47"/>
      <c r="AA2" s="47"/>
    </row>
    <row r="3" spans="1:61" s="45" customFormat="1" ht="15.75" customHeight="1">
      <c r="B3" s="47"/>
      <c r="C3" s="97"/>
      <c r="D3" s="97"/>
      <c r="E3" s="97"/>
      <c r="F3" s="97"/>
      <c r="G3" s="97"/>
      <c r="M3" s="47"/>
      <c r="Q3" s="47"/>
      <c r="S3" s="47"/>
      <c r="V3" s="47"/>
      <c r="W3" s="47"/>
      <c r="Y3" s="47"/>
      <c r="AA3" s="47"/>
    </row>
    <row r="4" spans="1:61" ht="27.95" customHeight="1" thickBot="1">
      <c r="B4" s="47"/>
      <c r="C4" s="97"/>
      <c r="D4" s="97"/>
      <c r="E4" s="97"/>
      <c r="F4" s="97"/>
      <c r="G4" s="97"/>
      <c r="H4" s="45"/>
      <c r="I4" s="227" t="s">
        <v>138</v>
      </c>
      <c r="J4" s="227"/>
      <c r="K4" s="228"/>
      <c r="L4" s="180">
        <v>2024</v>
      </c>
      <c r="M4" s="47"/>
      <c r="N4" s="45"/>
      <c r="O4" s="45"/>
      <c r="P4" s="45"/>
      <c r="Q4" s="47"/>
      <c r="R4" s="45"/>
      <c r="S4" s="47"/>
      <c r="T4" s="45"/>
      <c r="U4" s="45"/>
      <c r="V4" s="47"/>
      <c r="W4" s="47"/>
      <c r="X4" s="45"/>
      <c r="Y4" s="47"/>
      <c r="Z4" s="45"/>
      <c r="AA4" s="47"/>
    </row>
    <row r="5" spans="1:61" s="31" customFormat="1" ht="67.5" customHeight="1">
      <c r="A5" s="101"/>
      <c r="B5" s="225" t="s">
        <v>0</v>
      </c>
      <c r="C5" s="137" t="s">
        <v>105</v>
      </c>
      <c r="D5" s="137" t="s">
        <v>130</v>
      </c>
      <c r="E5" s="137" t="s">
        <v>132</v>
      </c>
      <c r="F5" s="137" t="s">
        <v>140</v>
      </c>
      <c r="G5" s="137" t="s">
        <v>74</v>
      </c>
      <c r="H5" s="137" t="s">
        <v>125</v>
      </c>
      <c r="I5" s="138" t="s">
        <v>16</v>
      </c>
      <c r="J5" s="138" t="s">
        <v>134</v>
      </c>
      <c r="K5" s="138" t="s">
        <v>135</v>
      </c>
      <c r="L5" s="139" t="s">
        <v>136</v>
      </c>
      <c r="M5" s="146" t="s">
        <v>111</v>
      </c>
      <c r="N5" s="147" t="s">
        <v>112</v>
      </c>
      <c r="O5" s="147" t="s">
        <v>113</v>
      </c>
      <c r="P5" s="147" t="s">
        <v>114</v>
      </c>
      <c r="Q5" s="147" t="s">
        <v>115</v>
      </c>
      <c r="R5" s="147" t="s">
        <v>116</v>
      </c>
      <c r="S5" s="147" t="s">
        <v>155</v>
      </c>
      <c r="T5" s="147" t="s">
        <v>117</v>
      </c>
      <c r="U5" s="147" t="s">
        <v>119</v>
      </c>
      <c r="V5" s="148" t="s">
        <v>118</v>
      </c>
      <c r="W5" s="155" t="s">
        <v>120</v>
      </c>
      <c r="X5" s="156" t="s">
        <v>121</v>
      </c>
      <c r="Y5" s="156" t="s">
        <v>122</v>
      </c>
      <c r="Z5" s="156" t="s">
        <v>121</v>
      </c>
      <c r="AA5" s="157" t="s">
        <v>123</v>
      </c>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row>
    <row r="6" spans="1:61" s="30" customFormat="1" ht="11.25">
      <c r="A6" s="102"/>
      <c r="B6" s="226"/>
      <c r="C6" s="124"/>
      <c r="D6" s="124" t="s">
        <v>124</v>
      </c>
      <c r="E6" s="124" t="s">
        <v>21</v>
      </c>
      <c r="F6" s="124"/>
      <c r="G6" s="124"/>
      <c r="H6" s="124"/>
      <c r="I6" s="125"/>
      <c r="J6" s="126" t="s">
        <v>89</v>
      </c>
      <c r="K6" s="126" t="s">
        <v>133</v>
      </c>
      <c r="L6" s="140" t="s">
        <v>89</v>
      </c>
      <c r="M6" s="149"/>
      <c r="N6" s="127" t="s">
        <v>19</v>
      </c>
      <c r="O6" s="127" t="s">
        <v>19</v>
      </c>
      <c r="P6" s="127" t="s">
        <v>19</v>
      </c>
      <c r="Q6" s="127"/>
      <c r="R6" s="127" t="s">
        <v>19</v>
      </c>
      <c r="S6" s="127"/>
      <c r="T6" s="127"/>
      <c r="U6" s="127" t="s">
        <v>19</v>
      </c>
      <c r="V6" s="150"/>
      <c r="W6" s="158"/>
      <c r="X6" s="128" t="s">
        <v>19</v>
      </c>
      <c r="Y6" s="129"/>
      <c r="Z6" s="128" t="s">
        <v>19</v>
      </c>
      <c r="AA6" s="159"/>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row>
    <row r="7" spans="1:61" s="24" customFormat="1" ht="30" customHeight="1">
      <c r="A7" s="57"/>
      <c r="B7" s="141" t="str">
        <f>IF(Gebäudeportfolio!$B7="","",Gebäudeportfolio!B7)</f>
        <v/>
      </c>
      <c r="C7" s="29" t="str">
        <f>IF(Gebäudeportfolio!$B7="","",'Inventar EED III'!N7)</f>
        <v/>
      </c>
      <c r="D7" s="96" t="str">
        <f>IF(Gebäudeportfolio!$B7="","",'Inventar EED III'!H7)</f>
        <v/>
      </c>
      <c r="E7" s="96" t="str">
        <f>IF(Gebäudeportfolio!$B7="","",Gebäudeportfolio!P7)</f>
        <v/>
      </c>
      <c r="F7" s="29" t="str">
        <f>IF(Gebäudeportfolio!$B7="","",Gebäudeportfolio!M7)</f>
        <v/>
      </c>
      <c r="G7" s="29" t="str">
        <f>IF(Gebäudeportfolio!$B7="","",Gebäudeportfolio!N7)</f>
        <v/>
      </c>
      <c r="H7" s="29" t="str">
        <f>IF(Gebäudeportfolio!$B7="","",Gebäudeportfolio!S7)</f>
        <v/>
      </c>
      <c r="I7" s="29" t="str">
        <f>IF(Gebäudeportfolio!$B7="","",Gebäudeportfolio!T7)</f>
        <v/>
      </c>
      <c r="J7" s="96" t="str">
        <f>IF(Gebäudeportfolio!$B7="","",SUM(HLOOKUP($L$4,Energieverbräuche!$R$5:$V$106,ROW()-4,FALSE),HLOOKUP($L$4,Energieverbräuche!$W$5:$AA$106,ROW()-4,FALSE),HLOOKUP($L$4,Energieverbräuche!$AB$5:$AF$106,ROW()-4,FALSE)))</f>
        <v/>
      </c>
      <c r="K7" s="96" t="str">
        <f>IF(Gebäudeportfolio!$B7="","",J7/D7)</f>
        <v/>
      </c>
      <c r="L7" s="142" t="str">
        <f>IF(Gebäudeportfolio!$B7="","",SUM(HLOOKUP($L$4,Energieverbräuche!$C$5:$G$106,ROW()-4,FALSE),HLOOKUP($L$4,Energieverbräuche!$H$5:$L$106,ROW()-4,FALSE),HLOOKUP($L$4,Energieverbräuche!$M$5:$Q$106,ROW()-4,FALSE)))</f>
        <v/>
      </c>
      <c r="M7" s="60"/>
      <c r="N7" s="7"/>
      <c r="O7" s="7"/>
      <c r="P7" s="7"/>
      <c r="Q7" s="6"/>
      <c r="R7" s="7"/>
      <c r="S7" s="6"/>
      <c r="T7" s="7"/>
      <c r="U7" s="7"/>
      <c r="V7" s="151"/>
      <c r="W7" s="60"/>
      <c r="X7" s="7"/>
      <c r="Y7" s="6"/>
      <c r="Z7" s="7"/>
      <c r="AA7" s="151"/>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s="24" customFormat="1" ht="42.75">
      <c r="A8" s="57"/>
      <c r="B8" s="141" t="str">
        <f>IF(Gebäudeportfolio!$B8="","",Gebäudeportfolio!B8)</f>
        <v>Bezirkskrankenhaus (BKH)</v>
      </c>
      <c r="C8" s="29" t="str">
        <f>IF(Gebäudeportfolio!$B8="","",'Inventar EED III'!N8)</f>
        <v>ja</v>
      </c>
      <c r="D8" s="96">
        <f>IF(Gebäudeportfolio!$B8="","",'Inventar EED III'!H8)</f>
        <v>15825.672</v>
      </c>
      <c r="E8" s="96">
        <f>IF(Gebäudeportfolio!$B8="","",Gebäudeportfolio!P8)</f>
        <v>0</v>
      </c>
      <c r="F8" s="29">
        <f>IF(Gebäudeportfolio!$B8="","",Gebäudeportfolio!M8)</f>
        <v>2022</v>
      </c>
      <c r="G8" s="29" t="str">
        <f>IF(Gebäudeportfolio!$B8="","",Gebäudeportfolio!N8)</f>
        <v xml:space="preserve">Tausch Fensterdichtungen
</v>
      </c>
      <c r="H8" s="29" t="str">
        <f>IF(Gebäudeportfolio!$B8="","",Gebäudeportfolio!S8)</f>
        <v>Erdgas</v>
      </c>
      <c r="I8" s="29">
        <f>IF(Gebäudeportfolio!$B8="","",Gebäudeportfolio!T8)</f>
        <v>1997</v>
      </c>
      <c r="J8" s="96">
        <f>IF(Gebäudeportfolio!$B8="","",SUM(HLOOKUP($L$4,Energieverbräuche!$R$5:$V$106,ROW()-4,FALSE),HLOOKUP($L$4,Energieverbräuche!$W$5:$AA$106,ROW()-4,FALSE),HLOOKUP($L$4,Energieverbräuche!$AB$5:$AF$106,ROW()-4,FALSE)))</f>
        <v>4905511</v>
      </c>
      <c r="K8" s="96">
        <f>IF(Gebäudeportfolio!$B8="","",J8/D8)</f>
        <v>309.97173453361097</v>
      </c>
      <c r="L8" s="142">
        <f>IF(Gebäudeportfolio!$B8="","",SUM(HLOOKUP($L$4,Energieverbräuche!$C$5:$G$106,ROW()-4,FALSE),HLOOKUP($L$4,Energieverbräuche!$H$5:$L$106,ROW()-4,FALSE),HLOOKUP($L$4,Energieverbräuche!$M$5:$Q$106,ROW()-4,FALSE)))</f>
        <v>1869350</v>
      </c>
      <c r="M8" s="152"/>
      <c r="N8" s="7" t="s">
        <v>32</v>
      </c>
      <c r="O8" s="7" t="s">
        <v>32</v>
      </c>
      <c r="P8" s="8" t="s">
        <v>176</v>
      </c>
      <c r="Q8" s="28" t="s">
        <v>176</v>
      </c>
      <c r="R8" s="7" t="s">
        <v>32</v>
      </c>
      <c r="S8" s="28"/>
      <c r="T8" s="8">
        <v>10649.3</v>
      </c>
      <c r="U8" s="7"/>
      <c r="V8" s="151" t="s">
        <v>174</v>
      </c>
      <c r="W8" s="60"/>
      <c r="X8" s="7"/>
      <c r="Y8" s="6"/>
      <c r="Z8" s="7"/>
      <c r="AA8" s="191" t="s">
        <v>181</v>
      </c>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s="24" customFormat="1" ht="57">
      <c r="A9" s="57"/>
      <c r="B9" s="141" t="str">
        <f>IF(Gebäudeportfolio!$B9="","",Gebäudeportfolio!B9)</f>
        <v>Haus der Kinder- und Jugendgesundheit (exkl. Hangar)</v>
      </c>
      <c r="C9" s="29" t="str">
        <f>IF(Gebäudeportfolio!$B9="","",'Inventar EED III'!N9)</f>
        <v>ja</v>
      </c>
      <c r="D9" s="96">
        <f>IF(Gebäudeportfolio!$B9="","",'Inventar EED III'!H9)</f>
        <v>418.14400000000001</v>
      </c>
      <c r="E9" s="96">
        <f>IF(Gebäudeportfolio!$B9="","",Gebäudeportfolio!P9)</f>
        <v>0</v>
      </c>
      <c r="F9" s="29">
        <f>IF(Gebäudeportfolio!$B9="","",Gebäudeportfolio!M9)</f>
        <v>2007</v>
      </c>
      <c r="G9" s="29" t="str">
        <f>IF(Gebäudeportfolio!$B9="","",Gebäudeportfolio!N9)</f>
        <v>Komplettsanierung (Dach-, Fenstersanierung, Dämmung)</v>
      </c>
      <c r="H9" s="29">
        <f>IF(Gebäudeportfolio!$B9="","",Gebäudeportfolio!S9)</f>
        <v>0</v>
      </c>
      <c r="I9" s="29">
        <f>IF(Gebäudeportfolio!$B9="","",Gebäudeportfolio!T9)</f>
        <v>0</v>
      </c>
      <c r="J9" s="96">
        <f>IF(Gebäudeportfolio!$B9="","",SUM(HLOOKUP($L$4,Energieverbräuche!$R$5:$V$106,ROW()-4,FALSE),HLOOKUP($L$4,Energieverbräuche!$W$5:$AA$106,ROW()-4,FALSE),HLOOKUP($L$4,Energieverbräuche!$AB$5:$AF$106,ROW()-4,FALSE)))</f>
        <v>131742</v>
      </c>
      <c r="K9" s="96">
        <f>IF(Gebäudeportfolio!$B9="","",J9/D9)</f>
        <v>315.06371010943599</v>
      </c>
      <c r="L9" s="142">
        <f>IF(Gebäudeportfolio!$B9="","",SUM(HLOOKUP($L$4,Energieverbräuche!$C$5:$G$106,ROW()-4,FALSE),HLOOKUP($L$4,Energieverbräuche!$H$5:$L$106,ROW()-4,FALSE),HLOOKUP($L$4,Energieverbräuche!$M$5:$Q$106,ROW()-4,FALSE)))</f>
        <v>56589</v>
      </c>
      <c r="M9" s="152"/>
      <c r="N9" s="7" t="s">
        <v>32</v>
      </c>
      <c r="O9" s="7" t="s">
        <v>32</v>
      </c>
      <c r="P9" s="8" t="s">
        <v>176</v>
      </c>
      <c r="Q9" s="28" t="s">
        <v>176</v>
      </c>
      <c r="R9" s="7" t="s">
        <v>32</v>
      </c>
      <c r="S9" s="28"/>
      <c r="T9" s="8"/>
      <c r="U9" s="7"/>
      <c r="V9" s="151" t="s">
        <v>177</v>
      </c>
      <c r="W9" s="60"/>
      <c r="X9" s="7"/>
      <c r="Y9" s="6"/>
      <c r="Z9" s="7"/>
      <c r="AA9" s="191" t="s">
        <v>184</v>
      </c>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s="24" customFormat="1" ht="85.5">
      <c r="A10" s="57"/>
      <c r="B10" s="141" t="str">
        <f>IF(Gebäudeportfolio!$B10="","",Gebäudeportfolio!B10)</f>
        <v>Krankenpflegeschule</v>
      </c>
      <c r="C10" s="29" t="str">
        <f>IF(Gebäudeportfolio!$B10="","",'Inventar EED III'!N10)</f>
        <v>ja</v>
      </c>
      <c r="D10" s="96">
        <f>IF(Gebäudeportfolio!$B10="","",'Inventar EED III'!H10)</f>
        <v>1198.24</v>
      </c>
      <c r="E10" s="96">
        <f>IF(Gebäudeportfolio!$B10="","",Gebäudeportfolio!P10)</f>
        <v>0</v>
      </c>
      <c r="F10" s="29">
        <f>IF(Gebäudeportfolio!$B10="","",Gebäudeportfolio!M10)</f>
        <v>2022</v>
      </c>
      <c r="G10" s="29" t="str">
        <f>IF(Gebäudeportfolio!$B10="","",Gebäudeportfolio!N10)</f>
        <v>Zubau enstprechend dem Stand der Technik</v>
      </c>
      <c r="H10" s="29" t="str">
        <f>IF(Gebäudeportfolio!$B10="","",Gebäudeportfolio!S10)</f>
        <v>Heizöl</v>
      </c>
      <c r="I10" s="29">
        <f>IF(Gebäudeportfolio!$B10="","",Gebäudeportfolio!T10)</f>
        <v>1993</v>
      </c>
      <c r="J10" s="96">
        <f>IF(Gebäudeportfolio!$B10="","",SUM(HLOOKUP($L$4,Energieverbräuche!$R$5:$V$106,ROW()-4,FALSE),HLOOKUP($L$4,Energieverbräuche!$W$5:$AA$106,ROW()-4,FALSE),HLOOKUP($L$4,Energieverbräuche!$AB$5:$AF$106,ROW()-4,FALSE)))</f>
        <v>130600</v>
      </c>
      <c r="K10" s="96">
        <f>IF(Gebäudeportfolio!$B10="","",J10/D10)</f>
        <v>108.99319001201762</v>
      </c>
      <c r="L10" s="142">
        <f>IF(Gebäudeportfolio!$B10="","",SUM(HLOOKUP($L$4,Energieverbräuche!$C$5:$G$106,ROW()-4,FALSE),HLOOKUP($L$4,Energieverbräuche!$H$5:$L$106,ROW()-4,FALSE),HLOOKUP($L$4,Energieverbräuche!$M$5:$Q$106,ROW()-4,FALSE)))</f>
        <v>40527</v>
      </c>
      <c r="M10" s="152"/>
      <c r="N10" s="7" t="s">
        <v>32</v>
      </c>
      <c r="O10" s="7" t="s">
        <v>32</v>
      </c>
      <c r="P10" s="8" t="s">
        <v>175</v>
      </c>
      <c r="Q10" s="28" t="s">
        <v>176</v>
      </c>
      <c r="R10" s="7" t="s">
        <v>32</v>
      </c>
      <c r="S10" s="28"/>
      <c r="T10" s="8"/>
      <c r="U10" s="7"/>
      <c r="V10" s="151"/>
      <c r="W10" s="60"/>
      <c r="X10" s="7"/>
      <c r="Y10" s="6"/>
      <c r="Z10" s="7"/>
      <c r="AA10" s="191" t="s">
        <v>183</v>
      </c>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s="24" customFormat="1" ht="99.75">
      <c r="A11" s="57"/>
      <c r="B11" s="141" t="str">
        <f>IF(Gebäudeportfolio!$B11="","",Gebäudeportfolio!B11)</f>
        <v>Wohnhaus (II) A Schüler</v>
      </c>
      <c r="C11" s="29" t="str">
        <f>IF(Gebäudeportfolio!$B11="","",'Inventar EED III'!N11)</f>
        <v>ja</v>
      </c>
      <c r="D11" s="96">
        <f>IF(Gebäudeportfolio!$B11="","",'Inventar EED III'!H11)</f>
        <v>362.19200000000001</v>
      </c>
      <c r="E11" s="96">
        <f>IF(Gebäudeportfolio!$B11="","",Gebäudeportfolio!P11)</f>
        <v>0</v>
      </c>
      <c r="F11" s="29">
        <f>IF(Gebäudeportfolio!$B11="","",Gebäudeportfolio!M11)</f>
        <v>1992</v>
      </c>
      <c r="G11" s="29" t="str">
        <f>IF(Gebäudeportfolio!$B11="","",Gebäudeportfolio!N11)</f>
        <v xml:space="preserve">Komplettsanierung </v>
      </c>
      <c r="H11" s="29">
        <f>IF(Gebäudeportfolio!$B11="","",Gebäudeportfolio!S11)</f>
        <v>0</v>
      </c>
      <c r="I11" s="29">
        <f>IF(Gebäudeportfolio!$B11="","",Gebäudeportfolio!T11)</f>
        <v>0</v>
      </c>
      <c r="J11" s="96">
        <f>IF(Gebäudeportfolio!$B11="","",SUM(HLOOKUP($L$4,Energieverbräuche!$R$5:$V$106,ROW()-4,FALSE),HLOOKUP($L$4,Energieverbräuche!$W$5:$AA$106,ROW()-4,FALSE),HLOOKUP($L$4,Energieverbräuche!$AB$5:$AF$106,ROW()-4,FALSE)))</f>
        <v>59890</v>
      </c>
      <c r="K11" s="96">
        <f>IF(Gebäudeportfolio!$B11="","",J11/D11)</f>
        <v>165.35428722887309</v>
      </c>
      <c r="L11" s="142">
        <f>IF(Gebäudeportfolio!$B11="","",SUM(HLOOKUP($L$4,Energieverbräuche!$C$5:$G$106,ROW()-4,FALSE),HLOOKUP($L$4,Energieverbräuche!$H$5:$L$106,ROW()-4,FALSE),HLOOKUP($L$4,Energieverbräuche!$M$5:$Q$106,ROW()-4,FALSE)))</f>
        <v>27204.2</v>
      </c>
      <c r="M11" s="152"/>
      <c r="N11" s="7" t="s">
        <v>32</v>
      </c>
      <c r="O11" s="7" t="s">
        <v>32</v>
      </c>
      <c r="P11" s="8" t="s">
        <v>176</v>
      </c>
      <c r="Q11" s="28" t="s">
        <v>176</v>
      </c>
      <c r="R11" s="7" t="s">
        <v>32</v>
      </c>
      <c r="S11" s="28"/>
      <c r="T11" s="8"/>
      <c r="U11" s="7"/>
      <c r="V11" s="151" t="s">
        <v>177</v>
      </c>
      <c r="W11" s="60"/>
      <c r="X11" s="7"/>
      <c r="Y11" s="6"/>
      <c r="Z11" s="7"/>
      <c r="AA11" s="191" t="s">
        <v>185</v>
      </c>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row>
    <row r="12" spans="1:61" s="24" customFormat="1" ht="99.75">
      <c r="A12" s="57"/>
      <c r="B12" s="141" t="str">
        <f>IF(Gebäudeportfolio!$B12="","",Gebäudeportfolio!B12)</f>
        <v>Wohnhaus (III) B Schüler</v>
      </c>
      <c r="C12" s="29" t="str">
        <f>IF(Gebäudeportfolio!$B12="","",'Inventar EED III'!N12)</f>
        <v>ja</v>
      </c>
      <c r="D12" s="96">
        <f>IF(Gebäudeportfolio!$B12="","",'Inventar EED III'!H12)</f>
        <v>295.44800000000004</v>
      </c>
      <c r="E12" s="96">
        <f>IF(Gebäudeportfolio!$B12="","",Gebäudeportfolio!P12)</f>
        <v>0</v>
      </c>
      <c r="F12" s="29">
        <f>IF(Gebäudeportfolio!$B12="","",Gebäudeportfolio!M12)</f>
        <v>1992</v>
      </c>
      <c r="G12" s="29" t="str">
        <f>IF(Gebäudeportfolio!$B12="","",Gebäudeportfolio!N12)</f>
        <v xml:space="preserve">Komplettsanierung </v>
      </c>
      <c r="H12" s="29">
        <f>IF(Gebäudeportfolio!$B12="","",Gebäudeportfolio!S12)</f>
        <v>0</v>
      </c>
      <c r="I12" s="29">
        <f>IF(Gebäudeportfolio!$B12="","",Gebäudeportfolio!T12)</f>
        <v>0</v>
      </c>
      <c r="J12" s="96">
        <f>IF(Gebäudeportfolio!$B12="","",SUM(HLOOKUP($L$4,Energieverbräuche!$R$5:$V$106,ROW()-4,FALSE),HLOOKUP($L$4,Energieverbräuche!$W$5:$AA$106,ROW()-4,FALSE),HLOOKUP($L$4,Energieverbräuche!$AB$5:$AF$106,ROW()-4,FALSE)))</f>
        <v>20210</v>
      </c>
      <c r="K12" s="96">
        <f>IF(Gebäudeportfolio!$B12="","",J12/D12)</f>
        <v>68.404592347892006</v>
      </c>
      <c r="L12" s="142">
        <f>IF(Gebäudeportfolio!$B12="","",SUM(HLOOKUP($L$4,Energieverbräuche!$C$5:$G$106,ROW()-4,FALSE),HLOOKUP($L$4,Energieverbräuche!$H$5:$L$106,ROW()-4,FALSE),HLOOKUP($L$4,Energieverbräuche!$M$5:$Q$106,ROW()-4,FALSE)))</f>
        <v>16342.7</v>
      </c>
      <c r="M12" s="152"/>
      <c r="N12" s="7" t="s">
        <v>32</v>
      </c>
      <c r="O12" s="7" t="s">
        <v>32</v>
      </c>
      <c r="P12" s="8" t="s">
        <v>176</v>
      </c>
      <c r="Q12" s="28" t="s">
        <v>176</v>
      </c>
      <c r="R12" s="7" t="s">
        <v>32</v>
      </c>
      <c r="S12" s="28"/>
      <c r="T12" s="8"/>
      <c r="U12" s="7"/>
      <c r="V12" s="151" t="s">
        <v>177</v>
      </c>
      <c r="W12" s="60"/>
      <c r="X12" s="7"/>
      <c r="Y12" s="6"/>
      <c r="Z12" s="7"/>
      <c r="AA12" s="191" t="s">
        <v>186</v>
      </c>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row>
    <row r="13" spans="1:61" s="24" customFormat="1" ht="30" customHeight="1">
      <c r="A13" s="57"/>
      <c r="B13" s="141" t="str">
        <f>IF(Gebäudeportfolio!$B13="","",Gebäudeportfolio!B13)</f>
        <v/>
      </c>
      <c r="C13" s="29" t="str">
        <f>IF(Gebäudeportfolio!$B13="","",'Inventar EED III'!N13)</f>
        <v/>
      </c>
      <c r="D13" s="96" t="str">
        <f>IF(Gebäudeportfolio!$B13="","",'Inventar EED III'!H13)</f>
        <v/>
      </c>
      <c r="E13" s="96" t="str">
        <f>IF(Gebäudeportfolio!$B13="","",Gebäudeportfolio!P13)</f>
        <v/>
      </c>
      <c r="F13" s="29" t="str">
        <f>IF(Gebäudeportfolio!$B13="","",Gebäudeportfolio!M13)</f>
        <v/>
      </c>
      <c r="G13" s="29" t="str">
        <f>IF(Gebäudeportfolio!$B13="","",Gebäudeportfolio!N13)</f>
        <v/>
      </c>
      <c r="H13" s="29" t="str">
        <f>IF(Gebäudeportfolio!$B13="","",Gebäudeportfolio!S13)</f>
        <v/>
      </c>
      <c r="I13" s="29" t="str">
        <f>IF(Gebäudeportfolio!$B13="","",Gebäudeportfolio!T13)</f>
        <v/>
      </c>
      <c r="J13" s="96" t="str">
        <f>IF(Gebäudeportfolio!$B13="","",SUM(HLOOKUP($L$4,Energieverbräuche!$R$5:$V$106,ROW()-4,FALSE),HLOOKUP($L$4,Energieverbräuche!$W$5:$AA$106,ROW()-4,FALSE),HLOOKUP($L$4,Energieverbräuche!$AB$5:$AF$106,ROW()-4,FALSE)))</f>
        <v/>
      </c>
      <c r="K13" s="96" t="str">
        <f>IF(Gebäudeportfolio!$B13="","",J13/D13)</f>
        <v/>
      </c>
      <c r="L13" s="142" t="str">
        <f>IF(Gebäudeportfolio!$B13="","",SUM(HLOOKUP($L$4,Energieverbräuche!$C$5:$G$106,ROW()-4,FALSE),HLOOKUP($L$4,Energieverbräuche!$H$5:$L$106,ROW()-4,FALSE),HLOOKUP($L$4,Energieverbräuche!$M$5:$Q$106,ROW()-4,FALSE)))</f>
        <v/>
      </c>
      <c r="M13" s="152"/>
      <c r="N13" s="7"/>
      <c r="O13" s="8"/>
      <c r="P13" s="8"/>
      <c r="Q13" s="28"/>
      <c r="R13" s="8"/>
      <c r="S13" s="28"/>
      <c r="T13" s="8"/>
      <c r="U13" s="7"/>
      <c r="V13" s="151"/>
      <c r="W13" s="60"/>
      <c r="X13" s="7"/>
      <c r="Y13" s="6"/>
      <c r="Z13" s="7"/>
      <c r="AA13" s="160"/>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row>
    <row r="14" spans="1:61" s="24" customFormat="1" ht="30" customHeight="1">
      <c r="A14" s="57"/>
      <c r="B14" s="141" t="str">
        <f>IF(Gebäudeportfolio!$B14="","",Gebäudeportfolio!B14)</f>
        <v/>
      </c>
      <c r="C14" s="29" t="str">
        <f>IF(Gebäudeportfolio!$B14="","",'Inventar EED III'!N14)</f>
        <v/>
      </c>
      <c r="D14" s="96" t="str">
        <f>IF(Gebäudeportfolio!$B14="","",'Inventar EED III'!H14)</f>
        <v/>
      </c>
      <c r="E14" s="96" t="str">
        <f>IF(Gebäudeportfolio!$B14="","",Gebäudeportfolio!P14)</f>
        <v/>
      </c>
      <c r="F14" s="29" t="str">
        <f>IF(Gebäudeportfolio!$B14="","",Gebäudeportfolio!M14)</f>
        <v/>
      </c>
      <c r="G14" s="29" t="str">
        <f>IF(Gebäudeportfolio!$B14="","",Gebäudeportfolio!N14)</f>
        <v/>
      </c>
      <c r="H14" s="29" t="str">
        <f>IF(Gebäudeportfolio!$B14="","",Gebäudeportfolio!S14)</f>
        <v/>
      </c>
      <c r="I14" s="29" t="str">
        <f>IF(Gebäudeportfolio!$B14="","",Gebäudeportfolio!T14)</f>
        <v/>
      </c>
      <c r="J14" s="96" t="str">
        <f>IF(Gebäudeportfolio!$B14="","",SUM(HLOOKUP($L$4,Energieverbräuche!$R$5:$V$106,ROW()-4,FALSE),HLOOKUP($L$4,Energieverbräuche!$W$5:$AA$106,ROW()-4,FALSE),HLOOKUP($L$4,Energieverbräuche!$AB$5:$AF$106,ROW()-4,FALSE)))</f>
        <v/>
      </c>
      <c r="K14" s="96" t="str">
        <f>IF(Gebäudeportfolio!$B14="","",J14/D14)</f>
        <v/>
      </c>
      <c r="L14" s="142" t="str">
        <f>IF(Gebäudeportfolio!$B14="","",SUM(HLOOKUP($L$4,Energieverbräuche!$C$5:$G$106,ROW()-4,FALSE),HLOOKUP($L$4,Energieverbräuche!$H$5:$L$106,ROW()-4,FALSE),HLOOKUP($L$4,Energieverbräuche!$M$5:$Q$106,ROW()-4,FALSE)))</f>
        <v/>
      </c>
      <c r="M14" s="152"/>
      <c r="N14" s="7"/>
      <c r="O14" s="8"/>
      <c r="P14" s="8"/>
      <c r="Q14" s="28"/>
      <c r="R14" s="8"/>
      <c r="S14" s="28"/>
      <c r="T14" s="8"/>
      <c r="U14" s="7"/>
      <c r="V14" s="151"/>
      <c r="W14" s="60"/>
      <c r="X14" s="7"/>
      <c r="Y14" s="6"/>
      <c r="Z14" s="7"/>
      <c r="AA14" s="160"/>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row>
    <row r="15" spans="1:61" s="24" customFormat="1" ht="30" customHeight="1">
      <c r="A15" s="57"/>
      <c r="B15" s="141" t="str">
        <f>IF(Gebäudeportfolio!$B15="","",Gebäudeportfolio!B15)</f>
        <v/>
      </c>
      <c r="C15" s="29" t="str">
        <f>IF(Gebäudeportfolio!$B15="","",'Inventar EED III'!N15)</f>
        <v/>
      </c>
      <c r="D15" s="96" t="str">
        <f>IF(Gebäudeportfolio!$B15="","",'Inventar EED III'!H15)</f>
        <v/>
      </c>
      <c r="E15" s="96" t="str">
        <f>IF(Gebäudeportfolio!$B15="","",Gebäudeportfolio!P15)</f>
        <v/>
      </c>
      <c r="F15" s="29" t="str">
        <f>IF(Gebäudeportfolio!$B15="","",Gebäudeportfolio!M15)</f>
        <v/>
      </c>
      <c r="G15" s="29" t="str">
        <f>IF(Gebäudeportfolio!$B15="","",Gebäudeportfolio!N15)</f>
        <v/>
      </c>
      <c r="H15" s="29" t="str">
        <f>IF(Gebäudeportfolio!$B15="","",Gebäudeportfolio!S15)</f>
        <v/>
      </c>
      <c r="I15" s="29" t="str">
        <f>IF(Gebäudeportfolio!$B15="","",Gebäudeportfolio!T15)</f>
        <v/>
      </c>
      <c r="J15" s="96" t="str">
        <f>IF(Gebäudeportfolio!$B15="","",SUM(HLOOKUP($L$4,Energieverbräuche!$R$5:$V$106,ROW()-4,FALSE),HLOOKUP($L$4,Energieverbräuche!$W$5:$AA$106,ROW()-4,FALSE),HLOOKUP($L$4,Energieverbräuche!$AB$5:$AF$106,ROW()-4,FALSE)))</f>
        <v/>
      </c>
      <c r="K15" s="96" t="str">
        <f>IF(Gebäudeportfolio!$B15="","",J15/D15)</f>
        <v/>
      </c>
      <c r="L15" s="142" t="str">
        <f>IF(Gebäudeportfolio!$B15="","",SUM(HLOOKUP($L$4,Energieverbräuche!$C$5:$G$106,ROW()-4,FALSE),HLOOKUP($L$4,Energieverbräuche!$H$5:$L$106,ROW()-4,FALSE),HLOOKUP($L$4,Energieverbräuche!$M$5:$Q$106,ROW()-4,FALSE)))</f>
        <v/>
      </c>
      <c r="M15" s="152"/>
      <c r="N15" s="7"/>
      <c r="O15" s="8"/>
      <c r="P15" s="8"/>
      <c r="Q15" s="28"/>
      <c r="R15" s="8"/>
      <c r="S15" s="28"/>
      <c r="T15" s="8"/>
      <c r="U15" s="7"/>
      <c r="V15" s="151"/>
      <c r="W15" s="60"/>
      <c r="X15" s="7"/>
      <c r="Y15" s="6"/>
      <c r="Z15" s="7"/>
      <c r="AA15" s="160"/>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row>
    <row r="16" spans="1:61" s="24" customFormat="1" ht="30" customHeight="1">
      <c r="A16" s="57"/>
      <c r="B16" s="141" t="str">
        <f>IF(Gebäudeportfolio!$B16="","",Gebäudeportfolio!B16)</f>
        <v/>
      </c>
      <c r="C16" s="29" t="str">
        <f>IF(Gebäudeportfolio!$B16="","",'Inventar EED III'!N16)</f>
        <v/>
      </c>
      <c r="D16" s="96" t="str">
        <f>IF(Gebäudeportfolio!$B16="","",'Inventar EED III'!H16)</f>
        <v/>
      </c>
      <c r="E16" s="96" t="str">
        <f>IF(Gebäudeportfolio!$B16="","",Gebäudeportfolio!P16)</f>
        <v/>
      </c>
      <c r="F16" s="29" t="str">
        <f>IF(Gebäudeportfolio!$B16="","",Gebäudeportfolio!M16)</f>
        <v/>
      </c>
      <c r="G16" s="29" t="str">
        <f>IF(Gebäudeportfolio!$B16="","",Gebäudeportfolio!N16)</f>
        <v/>
      </c>
      <c r="H16" s="29" t="str">
        <f>IF(Gebäudeportfolio!$B16="","",Gebäudeportfolio!S16)</f>
        <v/>
      </c>
      <c r="I16" s="29" t="str">
        <f>IF(Gebäudeportfolio!$B16="","",Gebäudeportfolio!T16)</f>
        <v/>
      </c>
      <c r="J16" s="96" t="str">
        <f>IF(Gebäudeportfolio!$B16="","",SUM(HLOOKUP($L$4,Energieverbräuche!$R$5:$V$106,ROW()-4,FALSE),HLOOKUP($L$4,Energieverbräuche!$W$5:$AA$106,ROW()-4,FALSE),HLOOKUP($L$4,Energieverbräuche!$AB$5:$AF$106,ROW()-4,FALSE)))</f>
        <v/>
      </c>
      <c r="K16" s="96" t="str">
        <f>IF(Gebäudeportfolio!$B16="","",J16/D16)</f>
        <v/>
      </c>
      <c r="L16" s="142" t="str">
        <f>IF(Gebäudeportfolio!$B16="","",SUM(HLOOKUP($L$4,Energieverbräuche!$C$5:$G$106,ROW()-4,FALSE),HLOOKUP($L$4,Energieverbräuche!$H$5:$L$106,ROW()-4,FALSE),HLOOKUP($L$4,Energieverbräuche!$M$5:$Q$106,ROW()-4,FALSE)))</f>
        <v/>
      </c>
      <c r="M16" s="152"/>
      <c r="N16" s="7"/>
      <c r="O16" s="8"/>
      <c r="P16" s="8"/>
      <c r="Q16" s="28"/>
      <c r="R16" s="8"/>
      <c r="S16" s="28"/>
      <c r="T16" s="8"/>
      <c r="U16" s="7"/>
      <c r="V16" s="151"/>
      <c r="W16" s="60"/>
      <c r="X16" s="7"/>
      <c r="Y16" s="6"/>
      <c r="Z16" s="7"/>
      <c r="AA16" s="160"/>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row>
    <row r="17" spans="1:61" s="24" customFormat="1" ht="30" customHeight="1">
      <c r="A17" s="57"/>
      <c r="B17" s="141" t="str">
        <f>IF(Gebäudeportfolio!$B17="","",Gebäudeportfolio!B17)</f>
        <v/>
      </c>
      <c r="C17" s="29" t="str">
        <f>IF(Gebäudeportfolio!$B17="","",'Inventar EED III'!N17)</f>
        <v/>
      </c>
      <c r="D17" s="96" t="str">
        <f>IF(Gebäudeportfolio!$B17="","",'Inventar EED III'!H17)</f>
        <v/>
      </c>
      <c r="E17" s="96" t="str">
        <f>IF(Gebäudeportfolio!$B17="","",Gebäudeportfolio!P17)</f>
        <v/>
      </c>
      <c r="F17" s="29" t="str">
        <f>IF(Gebäudeportfolio!$B17="","",Gebäudeportfolio!M17)</f>
        <v/>
      </c>
      <c r="G17" s="29" t="str">
        <f>IF(Gebäudeportfolio!$B17="","",Gebäudeportfolio!N17)</f>
        <v/>
      </c>
      <c r="H17" s="29" t="str">
        <f>IF(Gebäudeportfolio!$B17="","",Gebäudeportfolio!S17)</f>
        <v/>
      </c>
      <c r="I17" s="29" t="str">
        <f>IF(Gebäudeportfolio!$B17="","",Gebäudeportfolio!T17)</f>
        <v/>
      </c>
      <c r="J17" s="96" t="str">
        <f>IF(Gebäudeportfolio!$B17="","",SUM(HLOOKUP($L$4,Energieverbräuche!$R$5:$V$106,ROW()-4,FALSE),HLOOKUP($L$4,Energieverbräuche!$W$5:$AA$106,ROW()-4,FALSE),HLOOKUP($L$4,Energieverbräuche!$AB$5:$AF$106,ROW()-4,FALSE)))</f>
        <v/>
      </c>
      <c r="K17" s="96" t="str">
        <f>IF(Gebäudeportfolio!$B17="","",J17/D17)</f>
        <v/>
      </c>
      <c r="L17" s="142" t="str">
        <f>IF(Gebäudeportfolio!$B17="","",SUM(HLOOKUP($L$4,Energieverbräuche!$C$5:$G$106,ROW()-4,FALSE),HLOOKUP($L$4,Energieverbräuche!$H$5:$L$106,ROW()-4,FALSE),HLOOKUP($L$4,Energieverbräuche!$M$5:$Q$106,ROW()-4,FALSE)))</f>
        <v/>
      </c>
      <c r="M17" s="152"/>
      <c r="N17" s="7"/>
      <c r="O17" s="8"/>
      <c r="P17" s="8"/>
      <c r="Q17" s="28"/>
      <c r="R17" s="8"/>
      <c r="S17" s="28"/>
      <c r="T17" s="8"/>
      <c r="U17" s="7"/>
      <c r="V17" s="151"/>
      <c r="W17" s="60"/>
      <c r="X17" s="7"/>
      <c r="Y17" s="6"/>
      <c r="Z17" s="7"/>
      <c r="AA17" s="160"/>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s="24" customFormat="1" ht="30" customHeight="1">
      <c r="A18" s="57"/>
      <c r="B18" s="141" t="str">
        <f>IF(Gebäudeportfolio!$B18="","",Gebäudeportfolio!B18)</f>
        <v/>
      </c>
      <c r="C18" s="29" t="str">
        <f>IF(Gebäudeportfolio!$B18="","",'Inventar EED III'!N18)</f>
        <v/>
      </c>
      <c r="D18" s="96" t="str">
        <f>IF(Gebäudeportfolio!$B18="","",'Inventar EED III'!H18)</f>
        <v/>
      </c>
      <c r="E18" s="96" t="str">
        <f>IF(Gebäudeportfolio!$B18="","",Gebäudeportfolio!P18)</f>
        <v/>
      </c>
      <c r="F18" s="29" t="str">
        <f>IF(Gebäudeportfolio!$B18="","",Gebäudeportfolio!M18)</f>
        <v/>
      </c>
      <c r="G18" s="29" t="str">
        <f>IF(Gebäudeportfolio!$B18="","",Gebäudeportfolio!N18)</f>
        <v/>
      </c>
      <c r="H18" s="29" t="str">
        <f>IF(Gebäudeportfolio!$B18="","",Gebäudeportfolio!S18)</f>
        <v/>
      </c>
      <c r="I18" s="29" t="str">
        <f>IF(Gebäudeportfolio!$B18="","",Gebäudeportfolio!T18)</f>
        <v/>
      </c>
      <c r="J18" s="96" t="str">
        <f>IF(Gebäudeportfolio!$B18="","",SUM(HLOOKUP($L$4,Energieverbräuche!$R$5:$V$106,ROW()-4,FALSE),HLOOKUP($L$4,Energieverbräuche!$W$5:$AA$106,ROW()-4,FALSE),HLOOKUP($L$4,Energieverbräuche!$AB$5:$AF$106,ROW()-4,FALSE)))</f>
        <v/>
      </c>
      <c r="K18" s="96" t="str">
        <f>IF(Gebäudeportfolio!$B18="","",J18/D18)</f>
        <v/>
      </c>
      <c r="L18" s="142" t="str">
        <f>IF(Gebäudeportfolio!$B18="","",SUM(HLOOKUP($L$4,Energieverbräuche!$C$5:$G$106,ROW()-4,FALSE),HLOOKUP($L$4,Energieverbräuche!$H$5:$L$106,ROW()-4,FALSE),HLOOKUP($L$4,Energieverbräuche!$M$5:$Q$106,ROW()-4,FALSE)))</f>
        <v/>
      </c>
      <c r="M18" s="152"/>
      <c r="N18" s="7"/>
      <c r="O18" s="8"/>
      <c r="P18" s="8"/>
      <c r="Q18" s="28"/>
      <c r="R18" s="8"/>
      <c r="S18" s="28"/>
      <c r="T18" s="8"/>
      <c r="U18" s="7"/>
      <c r="V18" s="151"/>
      <c r="W18" s="60"/>
      <c r="X18" s="7"/>
      <c r="Y18" s="6"/>
      <c r="Z18" s="7"/>
      <c r="AA18" s="160"/>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row>
    <row r="19" spans="1:61" s="24" customFormat="1" ht="30" customHeight="1">
      <c r="A19" s="57"/>
      <c r="B19" s="141" t="str">
        <f>IF(Gebäudeportfolio!$B19="","",Gebäudeportfolio!B19)</f>
        <v/>
      </c>
      <c r="C19" s="29" t="str">
        <f>IF(Gebäudeportfolio!$B19="","",'Inventar EED III'!N19)</f>
        <v/>
      </c>
      <c r="D19" s="96" t="str">
        <f>IF(Gebäudeportfolio!$B19="","",'Inventar EED III'!H19)</f>
        <v/>
      </c>
      <c r="E19" s="96" t="str">
        <f>IF(Gebäudeportfolio!$B19="","",Gebäudeportfolio!P19)</f>
        <v/>
      </c>
      <c r="F19" s="29" t="str">
        <f>IF(Gebäudeportfolio!$B19="","",Gebäudeportfolio!M19)</f>
        <v/>
      </c>
      <c r="G19" s="29" t="str">
        <f>IF(Gebäudeportfolio!$B19="","",Gebäudeportfolio!N19)</f>
        <v/>
      </c>
      <c r="H19" s="29" t="str">
        <f>IF(Gebäudeportfolio!$B19="","",Gebäudeportfolio!S19)</f>
        <v/>
      </c>
      <c r="I19" s="29" t="str">
        <f>IF(Gebäudeportfolio!$B19="","",Gebäudeportfolio!T19)</f>
        <v/>
      </c>
      <c r="J19" s="96" t="str">
        <f>IF(Gebäudeportfolio!$B19="","",SUM(HLOOKUP($L$4,Energieverbräuche!$R$5:$V$106,ROW()-4,FALSE),HLOOKUP($L$4,Energieverbräuche!$W$5:$AA$106,ROW()-4,FALSE),HLOOKUP($L$4,Energieverbräuche!$AB$5:$AF$106,ROW()-4,FALSE)))</f>
        <v/>
      </c>
      <c r="K19" s="96" t="str">
        <f>IF(Gebäudeportfolio!$B19="","",J19/D19)</f>
        <v/>
      </c>
      <c r="L19" s="142" t="str">
        <f>IF(Gebäudeportfolio!$B19="","",SUM(HLOOKUP($L$4,Energieverbräuche!$C$5:$G$106,ROW()-4,FALSE),HLOOKUP($L$4,Energieverbräuche!$H$5:$L$106,ROW()-4,FALSE),HLOOKUP($L$4,Energieverbräuche!$M$5:$Q$106,ROW()-4,FALSE)))</f>
        <v/>
      </c>
      <c r="M19" s="152"/>
      <c r="N19" s="7"/>
      <c r="O19" s="8"/>
      <c r="P19" s="8"/>
      <c r="Q19" s="28"/>
      <c r="R19" s="8"/>
      <c r="S19" s="28"/>
      <c r="T19" s="8"/>
      <c r="U19" s="7"/>
      <c r="V19" s="151"/>
      <c r="W19" s="60"/>
      <c r="X19" s="7"/>
      <c r="Y19" s="6"/>
      <c r="Z19" s="7"/>
      <c r="AA19" s="160"/>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row>
    <row r="20" spans="1:61" s="24" customFormat="1" ht="30" customHeight="1">
      <c r="A20" s="57"/>
      <c r="B20" s="141" t="str">
        <f>IF(Gebäudeportfolio!$B20="","",Gebäudeportfolio!B20)</f>
        <v/>
      </c>
      <c r="C20" s="29" t="str">
        <f>IF(Gebäudeportfolio!$B20="","",'Inventar EED III'!N20)</f>
        <v/>
      </c>
      <c r="D20" s="96" t="str">
        <f>IF(Gebäudeportfolio!$B20="","",'Inventar EED III'!H20)</f>
        <v/>
      </c>
      <c r="E20" s="96" t="str">
        <f>IF(Gebäudeportfolio!$B20="","",Gebäudeportfolio!P20)</f>
        <v/>
      </c>
      <c r="F20" s="29" t="str">
        <f>IF(Gebäudeportfolio!$B20="","",Gebäudeportfolio!M20)</f>
        <v/>
      </c>
      <c r="G20" s="29" t="str">
        <f>IF(Gebäudeportfolio!$B20="","",Gebäudeportfolio!N20)</f>
        <v/>
      </c>
      <c r="H20" s="29" t="str">
        <f>IF(Gebäudeportfolio!$B20="","",Gebäudeportfolio!S20)</f>
        <v/>
      </c>
      <c r="I20" s="29" t="str">
        <f>IF(Gebäudeportfolio!$B20="","",Gebäudeportfolio!T20)</f>
        <v/>
      </c>
      <c r="J20" s="96" t="str">
        <f>IF(Gebäudeportfolio!$B20="","",SUM(HLOOKUP($L$4,Energieverbräuche!$R$5:$V$106,ROW()-4,FALSE),HLOOKUP($L$4,Energieverbräuche!$W$5:$AA$106,ROW()-4,FALSE),HLOOKUP($L$4,Energieverbräuche!$AB$5:$AF$106,ROW()-4,FALSE)))</f>
        <v/>
      </c>
      <c r="K20" s="96" t="str">
        <f>IF(Gebäudeportfolio!$B20="","",J20/D20)</f>
        <v/>
      </c>
      <c r="L20" s="142" t="str">
        <f>IF(Gebäudeportfolio!$B20="","",SUM(HLOOKUP($L$4,Energieverbräuche!$C$5:$G$106,ROW()-4,FALSE),HLOOKUP($L$4,Energieverbräuche!$H$5:$L$106,ROW()-4,FALSE),HLOOKUP($L$4,Energieverbräuche!$M$5:$Q$106,ROW()-4,FALSE)))</f>
        <v/>
      </c>
      <c r="M20" s="152"/>
      <c r="N20" s="7"/>
      <c r="O20" s="8"/>
      <c r="P20" s="8"/>
      <c r="Q20" s="28"/>
      <c r="R20" s="8"/>
      <c r="S20" s="28"/>
      <c r="T20" s="8"/>
      <c r="U20" s="7"/>
      <c r="V20" s="151"/>
      <c r="W20" s="60"/>
      <c r="X20" s="7"/>
      <c r="Y20" s="6"/>
      <c r="Z20" s="7"/>
      <c r="AA20" s="160"/>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row>
    <row r="21" spans="1:61" s="24" customFormat="1" ht="30" customHeight="1">
      <c r="A21" s="57"/>
      <c r="B21" s="141" t="str">
        <f>IF(Gebäudeportfolio!$B21="","",Gebäudeportfolio!B21)</f>
        <v/>
      </c>
      <c r="C21" s="29" t="str">
        <f>IF(Gebäudeportfolio!$B21="","",'Inventar EED III'!N21)</f>
        <v/>
      </c>
      <c r="D21" s="96" t="str">
        <f>IF(Gebäudeportfolio!$B21="","",'Inventar EED III'!H21)</f>
        <v/>
      </c>
      <c r="E21" s="96" t="str">
        <f>IF(Gebäudeportfolio!$B21="","",Gebäudeportfolio!P21)</f>
        <v/>
      </c>
      <c r="F21" s="29" t="str">
        <f>IF(Gebäudeportfolio!$B21="","",Gebäudeportfolio!M21)</f>
        <v/>
      </c>
      <c r="G21" s="29" t="str">
        <f>IF(Gebäudeportfolio!$B21="","",Gebäudeportfolio!N21)</f>
        <v/>
      </c>
      <c r="H21" s="29" t="str">
        <f>IF(Gebäudeportfolio!$B21="","",Gebäudeportfolio!S21)</f>
        <v/>
      </c>
      <c r="I21" s="29" t="str">
        <f>IF(Gebäudeportfolio!$B21="","",Gebäudeportfolio!T21)</f>
        <v/>
      </c>
      <c r="J21" s="96" t="str">
        <f>IF(Gebäudeportfolio!$B21="","",SUM(HLOOKUP($L$4,Energieverbräuche!$R$5:$V$106,ROW()-4,FALSE),HLOOKUP($L$4,Energieverbräuche!$W$5:$AA$106,ROW()-4,FALSE),HLOOKUP($L$4,Energieverbräuche!$AB$5:$AF$106,ROW()-4,FALSE)))</f>
        <v/>
      </c>
      <c r="K21" s="96" t="str">
        <f>IF(Gebäudeportfolio!$B21="","",J21/D21)</f>
        <v/>
      </c>
      <c r="L21" s="142" t="str">
        <f>IF(Gebäudeportfolio!$B21="","",SUM(HLOOKUP($L$4,Energieverbräuche!$C$5:$G$106,ROW()-4,FALSE),HLOOKUP($L$4,Energieverbräuche!$H$5:$L$106,ROW()-4,FALSE),HLOOKUP($L$4,Energieverbräuche!$M$5:$Q$106,ROW()-4,FALSE)))</f>
        <v/>
      </c>
      <c r="M21" s="152"/>
      <c r="N21" s="7"/>
      <c r="O21" s="8"/>
      <c r="P21" s="8"/>
      <c r="Q21" s="28"/>
      <c r="R21" s="8"/>
      <c r="S21" s="28"/>
      <c r="T21" s="8"/>
      <c r="U21" s="7"/>
      <c r="V21" s="151"/>
      <c r="W21" s="60"/>
      <c r="X21" s="7"/>
      <c r="Y21" s="6"/>
      <c r="Z21" s="7"/>
      <c r="AA21" s="160"/>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row>
    <row r="22" spans="1:61" s="24" customFormat="1" ht="30" customHeight="1">
      <c r="A22" s="57"/>
      <c r="B22" s="141" t="str">
        <f>IF(Gebäudeportfolio!$B22="","",Gebäudeportfolio!B22)</f>
        <v/>
      </c>
      <c r="C22" s="29" t="str">
        <f>IF(Gebäudeportfolio!$B22="","",'Inventar EED III'!N22)</f>
        <v/>
      </c>
      <c r="D22" s="96" t="str">
        <f>IF(Gebäudeportfolio!$B22="","",'Inventar EED III'!H22)</f>
        <v/>
      </c>
      <c r="E22" s="96" t="str">
        <f>IF(Gebäudeportfolio!$B22="","",Gebäudeportfolio!P22)</f>
        <v/>
      </c>
      <c r="F22" s="29" t="str">
        <f>IF(Gebäudeportfolio!$B22="","",Gebäudeportfolio!M22)</f>
        <v/>
      </c>
      <c r="G22" s="29" t="str">
        <f>IF(Gebäudeportfolio!$B22="","",Gebäudeportfolio!N22)</f>
        <v/>
      </c>
      <c r="H22" s="29" t="str">
        <f>IF(Gebäudeportfolio!$B22="","",Gebäudeportfolio!S22)</f>
        <v/>
      </c>
      <c r="I22" s="29" t="str">
        <f>IF(Gebäudeportfolio!$B22="","",Gebäudeportfolio!T22)</f>
        <v/>
      </c>
      <c r="J22" s="96" t="str">
        <f>IF(Gebäudeportfolio!$B22="","",SUM(HLOOKUP($L$4,Energieverbräuche!$R$5:$V$106,ROW()-4,FALSE),HLOOKUP($L$4,Energieverbräuche!$W$5:$AA$106,ROW()-4,FALSE),HLOOKUP($L$4,Energieverbräuche!$AB$5:$AF$106,ROW()-4,FALSE)))</f>
        <v/>
      </c>
      <c r="K22" s="96" t="str">
        <f>IF(Gebäudeportfolio!$B22="","",J22/D22)</f>
        <v/>
      </c>
      <c r="L22" s="142" t="str">
        <f>IF(Gebäudeportfolio!$B22="","",SUM(HLOOKUP($L$4,Energieverbräuche!$C$5:$G$106,ROW()-4,FALSE),HLOOKUP($L$4,Energieverbräuche!$H$5:$L$106,ROW()-4,FALSE),HLOOKUP($L$4,Energieverbräuche!$M$5:$Q$106,ROW()-4,FALSE)))</f>
        <v/>
      </c>
      <c r="M22" s="152"/>
      <c r="N22" s="7"/>
      <c r="O22" s="8"/>
      <c r="P22" s="8"/>
      <c r="Q22" s="28"/>
      <c r="R22" s="8"/>
      <c r="S22" s="28"/>
      <c r="T22" s="8"/>
      <c r="U22" s="7"/>
      <c r="V22" s="151"/>
      <c r="W22" s="60"/>
      <c r="X22" s="7"/>
      <c r="Y22" s="6"/>
      <c r="Z22" s="7"/>
      <c r="AA22" s="160"/>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row>
    <row r="23" spans="1:61" s="24" customFormat="1" ht="30" customHeight="1">
      <c r="A23" s="57"/>
      <c r="B23" s="141" t="str">
        <f>IF(Gebäudeportfolio!$B23="","",Gebäudeportfolio!B23)</f>
        <v/>
      </c>
      <c r="C23" s="29" t="str">
        <f>IF(Gebäudeportfolio!$B23="","",'Inventar EED III'!N23)</f>
        <v/>
      </c>
      <c r="D23" s="96" t="str">
        <f>IF(Gebäudeportfolio!$B23="","",'Inventar EED III'!H23)</f>
        <v/>
      </c>
      <c r="E23" s="96" t="str">
        <f>IF(Gebäudeportfolio!$B23="","",Gebäudeportfolio!P23)</f>
        <v/>
      </c>
      <c r="F23" s="29" t="str">
        <f>IF(Gebäudeportfolio!$B23="","",Gebäudeportfolio!M23)</f>
        <v/>
      </c>
      <c r="G23" s="29" t="str">
        <f>IF(Gebäudeportfolio!$B23="","",Gebäudeportfolio!N23)</f>
        <v/>
      </c>
      <c r="H23" s="29" t="str">
        <f>IF(Gebäudeportfolio!$B23="","",Gebäudeportfolio!S23)</f>
        <v/>
      </c>
      <c r="I23" s="29" t="str">
        <f>IF(Gebäudeportfolio!$B23="","",Gebäudeportfolio!T23)</f>
        <v/>
      </c>
      <c r="J23" s="96" t="str">
        <f>IF(Gebäudeportfolio!$B23="","",SUM(HLOOKUP($L$4,Energieverbräuche!$R$5:$V$106,ROW()-4,FALSE),HLOOKUP($L$4,Energieverbräuche!$W$5:$AA$106,ROW()-4,FALSE),HLOOKUP($L$4,Energieverbräuche!$AB$5:$AF$106,ROW()-4,FALSE)))</f>
        <v/>
      </c>
      <c r="K23" s="96" t="str">
        <f>IF(Gebäudeportfolio!$B23="","",J23/D23)</f>
        <v/>
      </c>
      <c r="L23" s="142" t="str">
        <f>IF(Gebäudeportfolio!$B23="","",SUM(HLOOKUP($L$4,Energieverbräuche!$C$5:$G$106,ROW()-4,FALSE),HLOOKUP($L$4,Energieverbräuche!$H$5:$L$106,ROW()-4,FALSE),HLOOKUP($L$4,Energieverbräuche!$M$5:$Q$106,ROW()-4,FALSE)))</f>
        <v/>
      </c>
      <c r="M23" s="152"/>
      <c r="N23" s="7"/>
      <c r="O23" s="8"/>
      <c r="P23" s="8"/>
      <c r="Q23" s="28"/>
      <c r="R23" s="8"/>
      <c r="S23" s="28"/>
      <c r="T23" s="8"/>
      <c r="U23" s="7"/>
      <c r="V23" s="151"/>
      <c r="W23" s="60"/>
      <c r="X23" s="7"/>
      <c r="Y23" s="6"/>
      <c r="Z23" s="7"/>
      <c r="AA23" s="160"/>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row>
    <row r="24" spans="1:61" s="24" customFormat="1" ht="30" customHeight="1">
      <c r="A24" s="57"/>
      <c r="B24" s="141" t="str">
        <f>IF(Gebäudeportfolio!$B24="","",Gebäudeportfolio!B24)</f>
        <v/>
      </c>
      <c r="C24" s="29" t="str">
        <f>IF(Gebäudeportfolio!$B24="","",'Inventar EED III'!N24)</f>
        <v/>
      </c>
      <c r="D24" s="96" t="str">
        <f>IF(Gebäudeportfolio!$B24="","",'Inventar EED III'!H24)</f>
        <v/>
      </c>
      <c r="E24" s="96" t="str">
        <f>IF(Gebäudeportfolio!$B24="","",Gebäudeportfolio!P24)</f>
        <v/>
      </c>
      <c r="F24" s="29" t="str">
        <f>IF(Gebäudeportfolio!$B24="","",Gebäudeportfolio!M24)</f>
        <v/>
      </c>
      <c r="G24" s="29" t="str">
        <f>IF(Gebäudeportfolio!$B24="","",Gebäudeportfolio!N24)</f>
        <v/>
      </c>
      <c r="H24" s="29" t="str">
        <f>IF(Gebäudeportfolio!$B24="","",Gebäudeportfolio!S24)</f>
        <v/>
      </c>
      <c r="I24" s="29" t="str">
        <f>IF(Gebäudeportfolio!$B24="","",Gebäudeportfolio!T24)</f>
        <v/>
      </c>
      <c r="J24" s="96" t="str">
        <f>IF(Gebäudeportfolio!$B24="","",SUM(HLOOKUP($L$4,Energieverbräuche!$R$5:$V$106,ROW()-4,FALSE),HLOOKUP($L$4,Energieverbräuche!$W$5:$AA$106,ROW()-4,FALSE),HLOOKUP($L$4,Energieverbräuche!$AB$5:$AF$106,ROW()-4,FALSE)))</f>
        <v/>
      </c>
      <c r="K24" s="96" t="str">
        <f>IF(Gebäudeportfolio!$B24="","",J24/D24)</f>
        <v/>
      </c>
      <c r="L24" s="142" t="str">
        <f>IF(Gebäudeportfolio!$B24="","",SUM(HLOOKUP($L$4,Energieverbräuche!$C$5:$G$106,ROW()-4,FALSE),HLOOKUP($L$4,Energieverbräuche!$H$5:$L$106,ROW()-4,FALSE),HLOOKUP($L$4,Energieverbräuche!$M$5:$Q$106,ROW()-4,FALSE)))</f>
        <v/>
      </c>
      <c r="M24" s="152"/>
      <c r="N24" s="7"/>
      <c r="O24" s="8"/>
      <c r="P24" s="8"/>
      <c r="Q24" s="28"/>
      <c r="R24" s="8"/>
      <c r="S24" s="28"/>
      <c r="T24" s="8"/>
      <c r="U24" s="7"/>
      <c r="V24" s="151"/>
      <c r="W24" s="60"/>
      <c r="X24" s="7"/>
      <c r="Y24" s="6"/>
      <c r="Z24" s="7"/>
      <c r="AA24" s="160"/>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row>
    <row r="25" spans="1:61" s="24" customFormat="1" ht="30" customHeight="1">
      <c r="A25" s="57"/>
      <c r="B25" s="141" t="str">
        <f>IF(Gebäudeportfolio!$B25="","",Gebäudeportfolio!B25)</f>
        <v/>
      </c>
      <c r="C25" s="29" t="str">
        <f>IF(Gebäudeportfolio!$B25="","",'Inventar EED III'!N25)</f>
        <v/>
      </c>
      <c r="D25" s="96" t="str">
        <f>IF(Gebäudeportfolio!$B25="","",'Inventar EED III'!H25)</f>
        <v/>
      </c>
      <c r="E25" s="96" t="str">
        <f>IF(Gebäudeportfolio!$B25="","",Gebäudeportfolio!P25)</f>
        <v/>
      </c>
      <c r="F25" s="29" t="str">
        <f>IF(Gebäudeportfolio!$B25="","",Gebäudeportfolio!M25)</f>
        <v/>
      </c>
      <c r="G25" s="29" t="str">
        <f>IF(Gebäudeportfolio!$B25="","",Gebäudeportfolio!N25)</f>
        <v/>
      </c>
      <c r="H25" s="29" t="str">
        <f>IF(Gebäudeportfolio!$B25="","",Gebäudeportfolio!S25)</f>
        <v/>
      </c>
      <c r="I25" s="29" t="str">
        <f>IF(Gebäudeportfolio!$B25="","",Gebäudeportfolio!T25)</f>
        <v/>
      </c>
      <c r="J25" s="96" t="str">
        <f>IF(Gebäudeportfolio!$B25="","",SUM(HLOOKUP($L$4,Energieverbräuche!$R$5:$V$106,ROW()-4,FALSE),HLOOKUP($L$4,Energieverbräuche!$W$5:$AA$106,ROW()-4,FALSE),HLOOKUP($L$4,Energieverbräuche!$AB$5:$AF$106,ROW()-4,FALSE)))</f>
        <v/>
      </c>
      <c r="K25" s="96" t="str">
        <f>IF(Gebäudeportfolio!$B25="","",J25/D25)</f>
        <v/>
      </c>
      <c r="L25" s="142" t="str">
        <f>IF(Gebäudeportfolio!$B25="","",SUM(HLOOKUP($L$4,Energieverbräuche!$C$5:$G$106,ROW()-4,FALSE),HLOOKUP($L$4,Energieverbräuche!$H$5:$L$106,ROW()-4,FALSE),HLOOKUP($L$4,Energieverbräuche!$M$5:$Q$106,ROW()-4,FALSE)))</f>
        <v/>
      </c>
      <c r="M25" s="152"/>
      <c r="N25" s="7"/>
      <c r="O25" s="8"/>
      <c r="P25" s="8"/>
      <c r="Q25" s="28"/>
      <c r="R25" s="8"/>
      <c r="S25" s="28"/>
      <c r="T25" s="8"/>
      <c r="U25" s="7"/>
      <c r="V25" s="151"/>
      <c r="W25" s="60"/>
      <c r="X25" s="7"/>
      <c r="Y25" s="6"/>
      <c r="Z25" s="7"/>
      <c r="AA25" s="160"/>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row>
    <row r="26" spans="1:61" s="24" customFormat="1" ht="30" customHeight="1">
      <c r="A26" s="57"/>
      <c r="B26" s="141" t="str">
        <f>IF(Gebäudeportfolio!$B26="","",Gebäudeportfolio!B26)</f>
        <v/>
      </c>
      <c r="C26" s="29" t="str">
        <f>IF(Gebäudeportfolio!$B26="","",'Inventar EED III'!N26)</f>
        <v/>
      </c>
      <c r="D26" s="96" t="str">
        <f>IF(Gebäudeportfolio!$B26="","",'Inventar EED III'!H26)</f>
        <v/>
      </c>
      <c r="E26" s="96" t="str">
        <f>IF(Gebäudeportfolio!$B26="","",Gebäudeportfolio!P26)</f>
        <v/>
      </c>
      <c r="F26" s="29" t="str">
        <f>IF(Gebäudeportfolio!$B26="","",Gebäudeportfolio!M26)</f>
        <v/>
      </c>
      <c r="G26" s="29" t="str">
        <f>IF(Gebäudeportfolio!$B26="","",Gebäudeportfolio!N26)</f>
        <v/>
      </c>
      <c r="H26" s="29" t="str">
        <f>IF(Gebäudeportfolio!$B26="","",Gebäudeportfolio!S26)</f>
        <v/>
      </c>
      <c r="I26" s="29" t="str">
        <f>IF(Gebäudeportfolio!$B26="","",Gebäudeportfolio!T26)</f>
        <v/>
      </c>
      <c r="J26" s="96" t="str">
        <f>IF(Gebäudeportfolio!$B26="","",SUM(HLOOKUP($L$4,Energieverbräuche!$R$5:$V$106,ROW()-4,FALSE),HLOOKUP($L$4,Energieverbräuche!$W$5:$AA$106,ROW()-4,FALSE),HLOOKUP($L$4,Energieverbräuche!$AB$5:$AF$106,ROW()-4,FALSE)))</f>
        <v/>
      </c>
      <c r="K26" s="96" t="str">
        <f>IF(Gebäudeportfolio!$B26="","",J26/D26)</f>
        <v/>
      </c>
      <c r="L26" s="142" t="str">
        <f>IF(Gebäudeportfolio!$B26="","",SUM(HLOOKUP($L$4,Energieverbräuche!$C$5:$G$106,ROW()-4,FALSE),HLOOKUP($L$4,Energieverbräuche!$H$5:$L$106,ROW()-4,FALSE),HLOOKUP($L$4,Energieverbräuche!$M$5:$Q$106,ROW()-4,FALSE)))</f>
        <v/>
      </c>
      <c r="M26" s="152"/>
      <c r="N26" s="7"/>
      <c r="O26" s="8"/>
      <c r="P26" s="8"/>
      <c r="Q26" s="28"/>
      <c r="R26" s="8"/>
      <c r="S26" s="28"/>
      <c r="T26" s="8"/>
      <c r="U26" s="7"/>
      <c r="V26" s="151"/>
      <c r="W26" s="60"/>
      <c r="X26" s="7"/>
      <c r="Y26" s="6"/>
      <c r="Z26" s="7"/>
      <c r="AA26" s="160"/>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row>
    <row r="27" spans="1:61" s="24" customFormat="1" ht="30" customHeight="1">
      <c r="A27" s="57"/>
      <c r="B27" s="141" t="str">
        <f>IF(Gebäudeportfolio!$B27="","",Gebäudeportfolio!B27)</f>
        <v/>
      </c>
      <c r="C27" s="29" t="str">
        <f>IF(Gebäudeportfolio!$B27="","",'Inventar EED III'!N27)</f>
        <v/>
      </c>
      <c r="D27" s="96" t="str">
        <f>IF(Gebäudeportfolio!$B27="","",'Inventar EED III'!H27)</f>
        <v/>
      </c>
      <c r="E27" s="96" t="str">
        <f>IF(Gebäudeportfolio!$B27="","",Gebäudeportfolio!P27)</f>
        <v/>
      </c>
      <c r="F27" s="29" t="str">
        <f>IF(Gebäudeportfolio!$B27="","",Gebäudeportfolio!M27)</f>
        <v/>
      </c>
      <c r="G27" s="29" t="str">
        <f>IF(Gebäudeportfolio!$B27="","",Gebäudeportfolio!N27)</f>
        <v/>
      </c>
      <c r="H27" s="29" t="str">
        <f>IF(Gebäudeportfolio!$B27="","",Gebäudeportfolio!S27)</f>
        <v/>
      </c>
      <c r="I27" s="29" t="str">
        <f>IF(Gebäudeportfolio!$B27="","",Gebäudeportfolio!T27)</f>
        <v/>
      </c>
      <c r="J27" s="96" t="str">
        <f>IF(Gebäudeportfolio!$B27="","",SUM(HLOOKUP($L$4,Energieverbräuche!$R$5:$V$106,ROW()-4,FALSE),HLOOKUP($L$4,Energieverbräuche!$W$5:$AA$106,ROW()-4,FALSE),HLOOKUP($L$4,Energieverbräuche!$AB$5:$AF$106,ROW()-4,FALSE)))</f>
        <v/>
      </c>
      <c r="K27" s="96" t="str">
        <f>IF(Gebäudeportfolio!$B27="","",J27/D27)</f>
        <v/>
      </c>
      <c r="L27" s="142" t="str">
        <f>IF(Gebäudeportfolio!$B27="","",SUM(HLOOKUP($L$4,Energieverbräuche!$C$5:$G$106,ROW()-4,FALSE),HLOOKUP($L$4,Energieverbräuche!$H$5:$L$106,ROW()-4,FALSE),HLOOKUP($L$4,Energieverbräuche!$M$5:$Q$106,ROW()-4,FALSE)))</f>
        <v/>
      </c>
      <c r="M27" s="152"/>
      <c r="N27" s="7"/>
      <c r="O27" s="8"/>
      <c r="P27" s="8"/>
      <c r="Q27" s="28"/>
      <c r="R27" s="8"/>
      <c r="S27" s="28"/>
      <c r="T27" s="8"/>
      <c r="U27" s="7"/>
      <c r="V27" s="151"/>
      <c r="W27" s="60"/>
      <c r="X27" s="7"/>
      <c r="Y27" s="6"/>
      <c r="Z27" s="7"/>
      <c r="AA27" s="160"/>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s="24" customFormat="1" ht="30" customHeight="1">
      <c r="A28" s="57"/>
      <c r="B28" s="141" t="str">
        <f>IF(Gebäudeportfolio!$B28="","",Gebäudeportfolio!B28)</f>
        <v/>
      </c>
      <c r="C28" s="29" t="str">
        <f>IF(Gebäudeportfolio!$B28="","",'Inventar EED III'!N28)</f>
        <v/>
      </c>
      <c r="D28" s="96" t="str">
        <f>IF(Gebäudeportfolio!$B28="","",'Inventar EED III'!H28)</f>
        <v/>
      </c>
      <c r="E28" s="96" t="str">
        <f>IF(Gebäudeportfolio!$B28="","",Gebäudeportfolio!P28)</f>
        <v/>
      </c>
      <c r="F28" s="29" t="str">
        <f>IF(Gebäudeportfolio!$B28="","",Gebäudeportfolio!M28)</f>
        <v/>
      </c>
      <c r="G28" s="29" t="str">
        <f>IF(Gebäudeportfolio!$B28="","",Gebäudeportfolio!N28)</f>
        <v/>
      </c>
      <c r="H28" s="29" t="str">
        <f>IF(Gebäudeportfolio!$B28="","",Gebäudeportfolio!S28)</f>
        <v/>
      </c>
      <c r="I28" s="29" t="str">
        <f>IF(Gebäudeportfolio!$B28="","",Gebäudeportfolio!T28)</f>
        <v/>
      </c>
      <c r="J28" s="96" t="str">
        <f>IF(Gebäudeportfolio!$B28="","",SUM(HLOOKUP($L$4,Energieverbräuche!$R$5:$V$106,ROW()-4,FALSE),HLOOKUP($L$4,Energieverbräuche!$W$5:$AA$106,ROW()-4,FALSE),HLOOKUP($L$4,Energieverbräuche!$AB$5:$AF$106,ROW()-4,FALSE)))</f>
        <v/>
      </c>
      <c r="K28" s="96" t="str">
        <f>IF(Gebäudeportfolio!$B28="","",J28/D28)</f>
        <v/>
      </c>
      <c r="L28" s="142" t="str">
        <f>IF(Gebäudeportfolio!$B28="","",SUM(HLOOKUP($L$4,Energieverbräuche!$C$5:$G$106,ROW()-4,FALSE),HLOOKUP($L$4,Energieverbräuche!$H$5:$L$106,ROW()-4,FALSE),HLOOKUP($L$4,Energieverbräuche!$M$5:$Q$106,ROW()-4,FALSE)))</f>
        <v/>
      </c>
      <c r="M28" s="152"/>
      <c r="N28" s="7"/>
      <c r="O28" s="8"/>
      <c r="P28" s="8"/>
      <c r="Q28" s="28"/>
      <c r="R28" s="8"/>
      <c r="S28" s="28"/>
      <c r="T28" s="8"/>
      <c r="U28" s="7"/>
      <c r="V28" s="151"/>
      <c r="W28" s="60"/>
      <c r="X28" s="7"/>
      <c r="Y28" s="6"/>
      <c r="Z28" s="7"/>
      <c r="AA28" s="160"/>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row>
    <row r="29" spans="1:61" s="24" customFormat="1" ht="30" customHeight="1">
      <c r="A29" s="57"/>
      <c r="B29" s="141" t="str">
        <f>IF(Gebäudeportfolio!$B29="","",Gebäudeportfolio!B29)</f>
        <v/>
      </c>
      <c r="C29" s="29" t="str">
        <f>IF(Gebäudeportfolio!$B29="","",'Inventar EED III'!N29)</f>
        <v/>
      </c>
      <c r="D29" s="96" t="str">
        <f>IF(Gebäudeportfolio!$B29="","",'Inventar EED III'!H29)</f>
        <v/>
      </c>
      <c r="E29" s="96" t="str">
        <f>IF(Gebäudeportfolio!$B29="","",Gebäudeportfolio!P29)</f>
        <v/>
      </c>
      <c r="F29" s="29" t="str">
        <f>IF(Gebäudeportfolio!$B29="","",Gebäudeportfolio!M29)</f>
        <v/>
      </c>
      <c r="G29" s="29" t="str">
        <f>IF(Gebäudeportfolio!$B29="","",Gebäudeportfolio!N29)</f>
        <v/>
      </c>
      <c r="H29" s="29" t="str">
        <f>IF(Gebäudeportfolio!$B29="","",Gebäudeportfolio!S29)</f>
        <v/>
      </c>
      <c r="I29" s="29" t="str">
        <f>IF(Gebäudeportfolio!$B29="","",Gebäudeportfolio!T29)</f>
        <v/>
      </c>
      <c r="J29" s="96" t="str">
        <f>IF(Gebäudeportfolio!$B29="","",SUM(HLOOKUP($L$4,Energieverbräuche!$R$5:$V$106,ROW()-4,FALSE),HLOOKUP($L$4,Energieverbräuche!$W$5:$AA$106,ROW()-4,FALSE),HLOOKUP($L$4,Energieverbräuche!$AB$5:$AF$106,ROW()-4,FALSE)))</f>
        <v/>
      </c>
      <c r="K29" s="96" t="str">
        <f>IF(Gebäudeportfolio!$B29="","",J29/D29)</f>
        <v/>
      </c>
      <c r="L29" s="142" t="str">
        <f>IF(Gebäudeportfolio!$B29="","",SUM(HLOOKUP($L$4,Energieverbräuche!$C$5:$G$106,ROW()-4,FALSE),HLOOKUP($L$4,Energieverbräuche!$H$5:$L$106,ROW()-4,FALSE),HLOOKUP($L$4,Energieverbräuche!$M$5:$Q$106,ROW()-4,FALSE)))</f>
        <v/>
      </c>
      <c r="M29" s="152"/>
      <c r="N29" s="7"/>
      <c r="O29" s="8"/>
      <c r="P29" s="8"/>
      <c r="Q29" s="28"/>
      <c r="R29" s="8"/>
      <c r="S29" s="28"/>
      <c r="T29" s="8"/>
      <c r="U29" s="7"/>
      <c r="V29" s="151"/>
      <c r="W29" s="60"/>
      <c r="X29" s="7"/>
      <c r="Y29" s="6"/>
      <c r="Z29" s="7"/>
      <c r="AA29" s="160"/>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row>
    <row r="30" spans="1:61" s="24" customFormat="1" ht="30" customHeight="1">
      <c r="A30" s="57"/>
      <c r="B30" s="141" t="str">
        <f>IF(Gebäudeportfolio!$B30="","",Gebäudeportfolio!B30)</f>
        <v/>
      </c>
      <c r="C30" s="29" t="str">
        <f>IF(Gebäudeportfolio!$B30="","",'Inventar EED III'!N30)</f>
        <v/>
      </c>
      <c r="D30" s="96" t="str">
        <f>IF(Gebäudeportfolio!$B30="","",'Inventar EED III'!H30)</f>
        <v/>
      </c>
      <c r="E30" s="96" t="str">
        <f>IF(Gebäudeportfolio!$B30="","",Gebäudeportfolio!P30)</f>
        <v/>
      </c>
      <c r="F30" s="29" t="str">
        <f>IF(Gebäudeportfolio!$B30="","",Gebäudeportfolio!M30)</f>
        <v/>
      </c>
      <c r="G30" s="29" t="str">
        <f>IF(Gebäudeportfolio!$B30="","",Gebäudeportfolio!N30)</f>
        <v/>
      </c>
      <c r="H30" s="29" t="str">
        <f>IF(Gebäudeportfolio!$B30="","",Gebäudeportfolio!S30)</f>
        <v/>
      </c>
      <c r="I30" s="29" t="str">
        <f>IF(Gebäudeportfolio!$B30="","",Gebäudeportfolio!T30)</f>
        <v/>
      </c>
      <c r="J30" s="96" t="str">
        <f>IF(Gebäudeportfolio!$B30="","",SUM(HLOOKUP($L$4,Energieverbräuche!$R$5:$V$106,ROW()-4,FALSE),HLOOKUP($L$4,Energieverbräuche!$W$5:$AA$106,ROW()-4,FALSE),HLOOKUP($L$4,Energieverbräuche!$AB$5:$AF$106,ROW()-4,FALSE)))</f>
        <v/>
      </c>
      <c r="K30" s="96" t="str">
        <f>IF(Gebäudeportfolio!$B30="","",J30/D30)</f>
        <v/>
      </c>
      <c r="L30" s="142" t="str">
        <f>IF(Gebäudeportfolio!$B30="","",SUM(HLOOKUP($L$4,Energieverbräuche!$C$5:$G$106,ROW()-4,FALSE),HLOOKUP($L$4,Energieverbräuche!$H$5:$L$106,ROW()-4,FALSE),HLOOKUP($L$4,Energieverbräuche!$M$5:$Q$106,ROW()-4,FALSE)))</f>
        <v/>
      </c>
      <c r="M30" s="152"/>
      <c r="N30" s="7"/>
      <c r="O30" s="8"/>
      <c r="P30" s="8"/>
      <c r="Q30" s="28"/>
      <c r="R30" s="8"/>
      <c r="S30" s="28"/>
      <c r="T30" s="8"/>
      <c r="U30" s="7"/>
      <c r="V30" s="151"/>
      <c r="W30" s="60"/>
      <c r="X30" s="7"/>
      <c r="Y30" s="6"/>
      <c r="Z30" s="7"/>
      <c r="AA30" s="160"/>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row>
    <row r="31" spans="1:61" s="24" customFormat="1" ht="30" customHeight="1">
      <c r="A31" s="57"/>
      <c r="B31" s="141" t="str">
        <f>IF(Gebäudeportfolio!$B31="","",Gebäudeportfolio!B31)</f>
        <v/>
      </c>
      <c r="C31" s="29" t="str">
        <f>IF(Gebäudeportfolio!$B31="","",'Inventar EED III'!N31)</f>
        <v/>
      </c>
      <c r="D31" s="96" t="str">
        <f>IF(Gebäudeportfolio!$B31="","",'Inventar EED III'!H31)</f>
        <v/>
      </c>
      <c r="E31" s="96" t="str">
        <f>IF(Gebäudeportfolio!$B31="","",Gebäudeportfolio!P31)</f>
        <v/>
      </c>
      <c r="F31" s="29" t="str">
        <f>IF(Gebäudeportfolio!$B31="","",Gebäudeportfolio!M31)</f>
        <v/>
      </c>
      <c r="G31" s="29" t="str">
        <f>IF(Gebäudeportfolio!$B31="","",Gebäudeportfolio!N31)</f>
        <v/>
      </c>
      <c r="H31" s="29" t="str">
        <f>IF(Gebäudeportfolio!$B31="","",Gebäudeportfolio!S31)</f>
        <v/>
      </c>
      <c r="I31" s="29" t="str">
        <f>IF(Gebäudeportfolio!$B31="","",Gebäudeportfolio!T31)</f>
        <v/>
      </c>
      <c r="J31" s="96" t="str">
        <f>IF(Gebäudeportfolio!$B31="","",SUM(HLOOKUP($L$4,Energieverbräuche!$R$5:$V$106,ROW()-4,FALSE),HLOOKUP($L$4,Energieverbräuche!$W$5:$AA$106,ROW()-4,FALSE),HLOOKUP($L$4,Energieverbräuche!$AB$5:$AF$106,ROW()-4,FALSE)))</f>
        <v/>
      </c>
      <c r="K31" s="96" t="str">
        <f>IF(Gebäudeportfolio!$B31="","",J31/D31)</f>
        <v/>
      </c>
      <c r="L31" s="142" t="str">
        <f>IF(Gebäudeportfolio!$B31="","",SUM(HLOOKUP($L$4,Energieverbräuche!$C$5:$G$106,ROW()-4,FALSE),HLOOKUP($L$4,Energieverbräuche!$H$5:$L$106,ROW()-4,FALSE),HLOOKUP($L$4,Energieverbräuche!$M$5:$Q$106,ROW()-4,FALSE)))</f>
        <v/>
      </c>
      <c r="M31" s="152"/>
      <c r="N31" s="7"/>
      <c r="O31" s="8"/>
      <c r="P31" s="8"/>
      <c r="Q31" s="28"/>
      <c r="R31" s="8"/>
      <c r="S31" s="28"/>
      <c r="T31" s="8"/>
      <c r="U31" s="7"/>
      <c r="V31" s="151"/>
      <c r="W31" s="60"/>
      <c r="X31" s="7"/>
      <c r="Y31" s="6"/>
      <c r="Z31" s="7"/>
      <c r="AA31" s="160"/>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row>
    <row r="32" spans="1:61" s="24" customFormat="1" ht="30" customHeight="1">
      <c r="A32" s="57"/>
      <c r="B32" s="141" t="str">
        <f>IF(Gebäudeportfolio!$B32="","",Gebäudeportfolio!B32)</f>
        <v/>
      </c>
      <c r="C32" s="29" t="str">
        <f>IF(Gebäudeportfolio!$B32="","",'Inventar EED III'!N32)</f>
        <v/>
      </c>
      <c r="D32" s="96" t="str">
        <f>IF(Gebäudeportfolio!$B32="","",'Inventar EED III'!H32)</f>
        <v/>
      </c>
      <c r="E32" s="96" t="str">
        <f>IF(Gebäudeportfolio!$B32="","",Gebäudeportfolio!P32)</f>
        <v/>
      </c>
      <c r="F32" s="29" t="str">
        <f>IF(Gebäudeportfolio!$B32="","",Gebäudeportfolio!M32)</f>
        <v/>
      </c>
      <c r="G32" s="29" t="str">
        <f>IF(Gebäudeportfolio!$B32="","",Gebäudeportfolio!N32)</f>
        <v/>
      </c>
      <c r="H32" s="29" t="str">
        <f>IF(Gebäudeportfolio!$B32="","",Gebäudeportfolio!S32)</f>
        <v/>
      </c>
      <c r="I32" s="29" t="str">
        <f>IF(Gebäudeportfolio!$B32="","",Gebäudeportfolio!T32)</f>
        <v/>
      </c>
      <c r="J32" s="96" t="str">
        <f>IF(Gebäudeportfolio!$B32="","",SUM(HLOOKUP($L$4,Energieverbräuche!$R$5:$V$106,ROW()-4,FALSE),HLOOKUP($L$4,Energieverbräuche!$W$5:$AA$106,ROW()-4,FALSE),HLOOKUP($L$4,Energieverbräuche!$AB$5:$AF$106,ROW()-4,FALSE)))</f>
        <v/>
      </c>
      <c r="K32" s="96" t="str">
        <f>IF(Gebäudeportfolio!$B32="","",J32/D32)</f>
        <v/>
      </c>
      <c r="L32" s="142" t="str">
        <f>IF(Gebäudeportfolio!$B32="","",SUM(HLOOKUP($L$4,Energieverbräuche!$C$5:$G$106,ROW()-4,FALSE),HLOOKUP($L$4,Energieverbräuche!$H$5:$L$106,ROW()-4,FALSE),HLOOKUP($L$4,Energieverbräuche!$M$5:$Q$106,ROW()-4,FALSE)))</f>
        <v/>
      </c>
      <c r="M32" s="152"/>
      <c r="N32" s="7"/>
      <c r="O32" s="8"/>
      <c r="P32" s="8"/>
      <c r="Q32" s="28"/>
      <c r="R32" s="8"/>
      <c r="S32" s="28"/>
      <c r="T32" s="8"/>
      <c r="U32" s="7"/>
      <c r="V32" s="151"/>
      <c r="W32" s="60"/>
      <c r="X32" s="7"/>
      <c r="Y32" s="6"/>
      <c r="Z32" s="7"/>
      <c r="AA32" s="160"/>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row>
    <row r="33" spans="1:61" s="24" customFormat="1" ht="30" customHeight="1">
      <c r="A33" s="57"/>
      <c r="B33" s="141" t="str">
        <f>IF(Gebäudeportfolio!$B33="","",Gebäudeportfolio!B33)</f>
        <v/>
      </c>
      <c r="C33" s="29" t="str">
        <f>IF(Gebäudeportfolio!$B33="","",'Inventar EED III'!N33)</f>
        <v/>
      </c>
      <c r="D33" s="96" t="str">
        <f>IF(Gebäudeportfolio!$B33="","",'Inventar EED III'!H33)</f>
        <v/>
      </c>
      <c r="E33" s="96" t="str">
        <f>IF(Gebäudeportfolio!$B33="","",Gebäudeportfolio!P33)</f>
        <v/>
      </c>
      <c r="F33" s="29" t="str">
        <f>IF(Gebäudeportfolio!$B33="","",Gebäudeportfolio!M33)</f>
        <v/>
      </c>
      <c r="G33" s="29" t="str">
        <f>IF(Gebäudeportfolio!$B33="","",Gebäudeportfolio!N33)</f>
        <v/>
      </c>
      <c r="H33" s="29" t="str">
        <f>IF(Gebäudeportfolio!$B33="","",Gebäudeportfolio!S33)</f>
        <v/>
      </c>
      <c r="I33" s="29" t="str">
        <f>IF(Gebäudeportfolio!$B33="","",Gebäudeportfolio!T33)</f>
        <v/>
      </c>
      <c r="J33" s="96" t="str">
        <f>IF(Gebäudeportfolio!$B33="","",SUM(HLOOKUP($L$4,Energieverbräuche!$R$5:$V$106,ROW()-4,FALSE),HLOOKUP($L$4,Energieverbräuche!$W$5:$AA$106,ROW()-4,FALSE),HLOOKUP($L$4,Energieverbräuche!$AB$5:$AF$106,ROW()-4,FALSE)))</f>
        <v/>
      </c>
      <c r="K33" s="96" t="str">
        <f>IF(Gebäudeportfolio!$B33="","",J33/D33)</f>
        <v/>
      </c>
      <c r="L33" s="142" t="str">
        <f>IF(Gebäudeportfolio!$B33="","",SUM(HLOOKUP($L$4,Energieverbräuche!$C$5:$G$106,ROW()-4,FALSE),HLOOKUP($L$4,Energieverbräuche!$H$5:$L$106,ROW()-4,FALSE),HLOOKUP($L$4,Energieverbräuche!$M$5:$Q$106,ROW()-4,FALSE)))</f>
        <v/>
      </c>
      <c r="M33" s="152"/>
      <c r="N33" s="7"/>
      <c r="O33" s="8"/>
      <c r="P33" s="8"/>
      <c r="Q33" s="28"/>
      <c r="R33" s="8"/>
      <c r="S33" s="28"/>
      <c r="T33" s="8"/>
      <c r="U33" s="7"/>
      <c r="V33" s="151"/>
      <c r="W33" s="60"/>
      <c r="X33" s="7"/>
      <c r="Y33" s="6"/>
      <c r="Z33" s="7"/>
      <c r="AA33" s="160"/>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s="24" customFormat="1" ht="30" customHeight="1">
      <c r="A34" s="57"/>
      <c r="B34" s="141" t="str">
        <f>IF(Gebäudeportfolio!$B34="","",Gebäudeportfolio!B34)</f>
        <v/>
      </c>
      <c r="C34" s="29" t="str">
        <f>IF(Gebäudeportfolio!$B34="","",'Inventar EED III'!N34)</f>
        <v/>
      </c>
      <c r="D34" s="96" t="str">
        <f>IF(Gebäudeportfolio!$B34="","",'Inventar EED III'!H34)</f>
        <v/>
      </c>
      <c r="E34" s="96" t="str">
        <f>IF(Gebäudeportfolio!$B34="","",Gebäudeportfolio!P34)</f>
        <v/>
      </c>
      <c r="F34" s="29" t="str">
        <f>IF(Gebäudeportfolio!$B34="","",Gebäudeportfolio!M34)</f>
        <v/>
      </c>
      <c r="G34" s="29" t="str">
        <f>IF(Gebäudeportfolio!$B34="","",Gebäudeportfolio!N34)</f>
        <v/>
      </c>
      <c r="H34" s="29" t="str">
        <f>IF(Gebäudeportfolio!$B34="","",Gebäudeportfolio!S34)</f>
        <v/>
      </c>
      <c r="I34" s="29" t="str">
        <f>IF(Gebäudeportfolio!$B34="","",Gebäudeportfolio!T34)</f>
        <v/>
      </c>
      <c r="J34" s="96" t="str">
        <f>IF(Gebäudeportfolio!$B34="","",SUM(HLOOKUP($L$4,Energieverbräuche!$R$5:$V$106,ROW()-4,FALSE),HLOOKUP($L$4,Energieverbräuche!$W$5:$AA$106,ROW()-4,FALSE),HLOOKUP($L$4,Energieverbräuche!$AB$5:$AF$106,ROW()-4,FALSE)))</f>
        <v/>
      </c>
      <c r="K34" s="96" t="str">
        <f>IF(Gebäudeportfolio!$B34="","",J34/D34)</f>
        <v/>
      </c>
      <c r="L34" s="142" t="str">
        <f>IF(Gebäudeportfolio!$B34="","",SUM(HLOOKUP($L$4,Energieverbräuche!$C$5:$G$106,ROW()-4,FALSE),HLOOKUP($L$4,Energieverbräuche!$H$5:$L$106,ROW()-4,FALSE),HLOOKUP($L$4,Energieverbräuche!$M$5:$Q$106,ROW()-4,FALSE)))</f>
        <v/>
      </c>
      <c r="M34" s="152"/>
      <c r="N34" s="7"/>
      <c r="O34" s="8"/>
      <c r="P34" s="8"/>
      <c r="Q34" s="28"/>
      <c r="R34" s="8"/>
      <c r="S34" s="28"/>
      <c r="T34" s="8"/>
      <c r="U34" s="7"/>
      <c r="V34" s="151"/>
      <c r="W34" s="60"/>
      <c r="X34" s="7"/>
      <c r="Y34" s="6"/>
      <c r="Z34" s="7"/>
      <c r="AA34" s="160"/>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row>
    <row r="35" spans="1:61" s="24" customFormat="1" ht="30" customHeight="1">
      <c r="A35" s="57"/>
      <c r="B35" s="141" t="str">
        <f>IF(Gebäudeportfolio!$B35="","",Gebäudeportfolio!B35)</f>
        <v/>
      </c>
      <c r="C35" s="29" t="str">
        <f>IF(Gebäudeportfolio!$B35="","",'Inventar EED III'!N35)</f>
        <v/>
      </c>
      <c r="D35" s="96" t="str">
        <f>IF(Gebäudeportfolio!$B35="","",'Inventar EED III'!H35)</f>
        <v/>
      </c>
      <c r="E35" s="96" t="str">
        <f>IF(Gebäudeportfolio!$B35="","",Gebäudeportfolio!P35)</f>
        <v/>
      </c>
      <c r="F35" s="29" t="str">
        <f>IF(Gebäudeportfolio!$B35="","",Gebäudeportfolio!M35)</f>
        <v/>
      </c>
      <c r="G35" s="29" t="str">
        <f>IF(Gebäudeportfolio!$B35="","",Gebäudeportfolio!N35)</f>
        <v/>
      </c>
      <c r="H35" s="29" t="str">
        <f>IF(Gebäudeportfolio!$B35="","",Gebäudeportfolio!S35)</f>
        <v/>
      </c>
      <c r="I35" s="29" t="str">
        <f>IF(Gebäudeportfolio!$B35="","",Gebäudeportfolio!T35)</f>
        <v/>
      </c>
      <c r="J35" s="96" t="str">
        <f>IF(Gebäudeportfolio!$B35="","",SUM(HLOOKUP($L$4,Energieverbräuche!$R$5:$V$106,ROW()-4,FALSE),HLOOKUP($L$4,Energieverbräuche!$W$5:$AA$106,ROW()-4,FALSE),HLOOKUP($L$4,Energieverbräuche!$AB$5:$AF$106,ROW()-4,FALSE)))</f>
        <v/>
      </c>
      <c r="K35" s="96" t="str">
        <f>IF(Gebäudeportfolio!$B35="","",J35/D35)</f>
        <v/>
      </c>
      <c r="L35" s="142" t="str">
        <f>IF(Gebäudeportfolio!$B35="","",SUM(HLOOKUP($L$4,Energieverbräuche!$C$5:$G$106,ROW()-4,FALSE),HLOOKUP($L$4,Energieverbräuche!$H$5:$L$106,ROW()-4,FALSE),HLOOKUP($L$4,Energieverbräuche!$M$5:$Q$106,ROW()-4,FALSE)))</f>
        <v/>
      </c>
      <c r="M35" s="152"/>
      <c r="N35" s="7"/>
      <c r="O35" s="8"/>
      <c r="P35" s="8"/>
      <c r="Q35" s="28"/>
      <c r="R35" s="8"/>
      <c r="S35" s="28"/>
      <c r="T35" s="8"/>
      <c r="U35" s="7"/>
      <c r="V35" s="151"/>
      <c r="W35" s="60"/>
      <c r="X35" s="7"/>
      <c r="Y35" s="6"/>
      <c r="Z35" s="7"/>
      <c r="AA35" s="160"/>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row>
    <row r="36" spans="1:61" s="24" customFormat="1" ht="30" customHeight="1">
      <c r="A36" s="57"/>
      <c r="B36" s="141" t="str">
        <f>IF(Gebäudeportfolio!$B36="","",Gebäudeportfolio!B36)</f>
        <v/>
      </c>
      <c r="C36" s="29" t="str">
        <f>IF(Gebäudeportfolio!$B36="","",'Inventar EED III'!N36)</f>
        <v/>
      </c>
      <c r="D36" s="96" t="str">
        <f>IF(Gebäudeportfolio!$B36="","",'Inventar EED III'!H36)</f>
        <v/>
      </c>
      <c r="E36" s="96" t="str">
        <f>IF(Gebäudeportfolio!$B36="","",Gebäudeportfolio!P36)</f>
        <v/>
      </c>
      <c r="F36" s="29" t="str">
        <f>IF(Gebäudeportfolio!$B36="","",Gebäudeportfolio!M36)</f>
        <v/>
      </c>
      <c r="G36" s="29" t="str">
        <f>IF(Gebäudeportfolio!$B36="","",Gebäudeportfolio!N36)</f>
        <v/>
      </c>
      <c r="H36" s="29" t="str">
        <f>IF(Gebäudeportfolio!$B36="","",Gebäudeportfolio!S36)</f>
        <v/>
      </c>
      <c r="I36" s="29" t="str">
        <f>IF(Gebäudeportfolio!$B36="","",Gebäudeportfolio!T36)</f>
        <v/>
      </c>
      <c r="J36" s="96" t="str">
        <f>IF(Gebäudeportfolio!$B36="","",SUM(HLOOKUP($L$4,Energieverbräuche!$R$5:$V$106,ROW()-4,FALSE),HLOOKUP($L$4,Energieverbräuche!$W$5:$AA$106,ROW()-4,FALSE),HLOOKUP($L$4,Energieverbräuche!$AB$5:$AF$106,ROW()-4,FALSE)))</f>
        <v/>
      </c>
      <c r="K36" s="96" t="str">
        <f>IF(Gebäudeportfolio!$B36="","",J36/D36)</f>
        <v/>
      </c>
      <c r="L36" s="142" t="str">
        <f>IF(Gebäudeportfolio!$B36="","",SUM(HLOOKUP($L$4,Energieverbräuche!$C$5:$G$106,ROW()-4,FALSE),HLOOKUP($L$4,Energieverbräuche!$H$5:$L$106,ROW()-4,FALSE),HLOOKUP($L$4,Energieverbräuche!$M$5:$Q$106,ROW()-4,FALSE)))</f>
        <v/>
      </c>
      <c r="M36" s="152"/>
      <c r="N36" s="7"/>
      <c r="O36" s="8"/>
      <c r="P36" s="8"/>
      <c r="Q36" s="28"/>
      <c r="R36" s="8"/>
      <c r="S36" s="28"/>
      <c r="T36" s="8"/>
      <c r="U36" s="7"/>
      <c r="V36" s="151"/>
      <c r="W36" s="60"/>
      <c r="X36" s="7"/>
      <c r="Y36" s="6"/>
      <c r="Z36" s="7"/>
      <c r="AA36" s="160"/>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row>
    <row r="37" spans="1:61" s="24" customFormat="1" ht="30" customHeight="1">
      <c r="A37" s="57"/>
      <c r="B37" s="141" t="str">
        <f>IF(Gebäudeportfolio!$B37="","",Gebäudeportfolio!B37)</f>
        <v/>
      </c>
      <c r="C37" s="29" t="str">
        <f>IF(Gebäudeportfolio!$B37="","",'Inventar EED III'!N37)</f>
        <v/>
      </c>
      <c r="D37" s="96" t="str">
        <f>IF(Gebäudeportfolio!$B37="","",'Inventar EED III'!H37)</f>
        <v/>
      </c>
      <c r="E37" s="96" t="str">
        <f>IF(Gebäudeportfolio!$B37="","",Gebäudeportfolio!P37)</f>
        <v/>
      </c>
      <c r="F37" s="29" t="str">
        <f>IF(Gebäudeportfolio!$B37="","",Gebäudeportfolio!M37)</f>
        <v/>
      </c>
      <c r="G37" s="29" t="str">
        <f>IF(Gebäudeportfolio!$B37="","",Gebäudeportfolio!N37)</f>
        <v/>
      </c>
      <c r="H37" s="29" t="str">
        <f>IF(Gebäudeportfolio!$B37="","",Gebäudeportfolio!S37)</f>
        <v/>
      </c>
      <c r="I37" s="29" t="str">
        <f>IF(Gebäudeportfolio!$B37="","",Gebäudeportfolio!T37)</f>
        <v/>
      </c>
      <c r="J37" s="96" t="str">
        <f>IF(Gebäudeportfolio!$B37="","",SUM(HLOOKUP($L$4,Energieverbräuche!$R$5:$V$106,ROW()-4,FALSE),HLOOKUP($L$4,Energieverbräuche!$W$5:$AA$106,ROW()-4,FALSE),HLOOKUP($L$4,Energieverbräuche!$AB$5:$AF$106,ROW()-4,FALSE)))</f>
        <v/>
      </c>
      <c r="K37" s="96" t="str">
        <f>IF(Gebäudeportfolio!$B37="","",J37/D37)</f>
        <v/>
      </c>
      <c r="L37" s="142" t="str">
        <f>IF(Gebäudeportfolio!$B37="","",SUM(HLOOKUP($L$4,Energieverbräuche!$C$5:$G$106,ROW()-4,FALSE),HLOOKUP($L$4,Energieverbräuche!$H$5:$L$106,ROW()-4,FALSE),HLOOKUP($L$4,Energieverbräuche!$M$5:$Q$106,ROW()-4,FALSE)))</f>
        <v/>
      </c>
      <c r="M37" s="152"/>
      <c r="N37" s="7"/>
      <c r="O37" s="8"/>
      <c r="P37" s="8"/>
      <c r="Q37" s="28"/>
      <c r="R37" s="8"/>
      <c r="S37" s="28"/>
      <c r="T37" s="8"/>
      <c r="U37" s="7"/>
      <c r="V37" s="151"/>
      <c r="W37" s="60"/>
      <c r="X37" s="7"/>
      <c r="Y37" s="6"/>
      <c r="Z37" s="7"/>
      <c r="AA37" s="160"/>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row>
    <row r="38" spans="1:61" s="24" customFormat="1" ht="30" customHeight="1">
      <c r="A38" s="57"/>
      <c r="B38" s="141" t="str">
        <f>IF(Gebäudeportfolio!$B38="","",Gebäudeportfolio!B38)</f>
        <v/>
      </c>
      <c r="C38" s="29" t="str">
        <f>IF(Gebäudeportfolio!$B38="","",'Inventar EED III'!N38)</f>
        <v/>
      </c>
      <c r="D38" s="96" t="str">
        <f>IF(Gebäudeportfolio!$B38="","",'Inventar EED III'!H38)</f>
        <v/>
      </c>
      <c r="E38" s="96" t="str">
        <f>IF(Gebäudeportfolio!$B38="","",Gebäudeportfolio!P38)</f>
        <v/>
      </c>
      <c r="F38" s="29" t="str">
        <f>IF(Gebäudeportfolio!$B38="","",Gebäudeportfolio!M38)</f>
        <v/>
      </c>
      <c r="G38" s="29" t="str">
        <f>IF(Gebäudeportfolio!$B38="","",Gebäudeportfolio!N38)</f>
        <v/>
      </c>
      <c r="H38" s="29" t="str">
        <f>IF(Gebäudeportfolio!$B38="","",Gebäudeportfolio!S38)</f>
        <v/>
      </c>
      <c r="I38" s="29" t="str">
        <f>IF(Gebäudeportfolio!$B38="","",Gebäudeportfolio!T38)</f>
        <v/>
      </c>
      <c r="J38" s="96" t="str">
        <f>IF(Gebäudeportfolio!$B38="","",SUM(HLOOKUP($L$4,Energieverbräuche!$R$5:$V$106,ROW()-4,FALSE),HLOOKUP($L$4,Energieverbräuche!$W$5:$AA$106,ROW()-4,FALSE),HLOOKUP($L$4,Energieverbräuche!$AB$5:$AF$106,ROW()-4,FALSE)))</f>
        <v/>
      </c>
      <c r="K38" s="96" t="str">
        <f>IF(Gebäudeportfolio!$B38="","",J38/D38)</f>
        <v/>
      </c>
      <c r="L38" s="142" t="str">
        <f>IF(Gebäudeportfolio!$B38="","",SUM(HLOOKUP($L$4,Energieverbräuche!$C$5:$G$106,ROW()-4,FALSE),HLOOKUP($L$4,Energieverbräuche!$H$5:$L$106,ROW()-4,FALSE),HLOOKUP($L$4,Energieverbräuche!$M$5:$Q$106,ROW()-4,FALSE)))</f>
        <v/>
      </c>
      <c r="M38" s="152"/>
      <c r="N38" s="7"/>
      <c r="O38" s="8"/>
      <c r="P38" s="8"/>
      <c r="Q38" s="28"/>
      <c r="R38" s="8"/>
      <c r="S38" s="28"/>
      <c r="T38" s="8"/>
      <c r="U38" s="7"/>
      <c r="V38" s="151"/>
      <c r="W38" s="60"/>
      <c r="X38" s="7"/>
      <c r="Y38" s="6"/>
      <c r="Z38" s="7"/>
      <c r="AA38" s="160"/>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row>
    <row r="39" spans="1:61" s="24" customFormat="1" ht="30" customHeight="1">
      <c r="A39" s="57"/>
      <c r="B39" s="141" t="str">
        <f>IF(Gebäudeportfolio!$B39="","",Gebäudeportfolio!B39)</f>
        <v/>
      </c>
      <c r="C39" s="29" t="str">
        <f>IF(Gebäudeportfolio!$B39="","",'Inventar EED III'!N39)</f>
        <v/>
      </c>
      <c r="D39" s="96" t="str">
        <f>IF(Gebäudeportfolio!$B39="","",'Inventar EED III'!H39)</f>
        <v/>
      </c>
      <c r="E39" s="96" t="str">
        <f>IF(Gebäudeportfolio!$B39="","",Gebäudeportfolio!P39)</f>
        <v/>
      </c>
      <c r="F39" s="29" t="str">
        <f>IF(Gebäudeportfolio!$B39="","",Gebäudeportfolio!M39)</f>
        <v/>
      </c>
      <c r="G39" s="29" t="str">
        <f>IF(Gebäudeportfolio!$B39="","",Gebäudeportfolio!N39)</f>
        <v/>
      </c>
      <c r="H39" s="29" t="str">
        <f>IF(Gebäudeportfolio!$B39="","",Gebäudeportfolio!S39)</f>
        <v/>
      </c>
      <c r="I39" s="29" t="str">
        <f>IF(Gebäudeportfolio!$B39="","",Gebäudeportfolio!T39)</f>
        <v/>
      </c>
      <c r="J39" s="96" t="str">
        <f>IF(Gebäudeportfolio!$B39="","",SUM(HLOOKUP($L$4,Energieverbräuche!$R$5:$V$106,ROW()-4,FALSE),HLOOKUP($L$4,Energieverbräuche!$W$5:$AA$106,ROW()-4,FALSE),HLOOKUP($L$4,Energieverbräuche!$AB$5:$AF$106,ROW()-4,FALSE)))</f>
        <v/>
      </c>
      <c r="K39" s="96" t="str">
        <f>IF(Gebäudeportfolio!$B39="","",J39/D39)</f>
        <v/>
      </c>
      <c r="L39" s="142" t="str">
        <f>IF(Gebäudeportfolio!$B39="","",SUM(HLOOKUP($L$4,Energieverbräuche!$C$5:$G$106,ROW()-4,FALSE),HLOOKUP($L$4,Energieverbräuche!$H$5:$L$106,ROW()-4,FALSE),HLOOKUP($L$4,Energieverbräuche!$M$5:$Q$106,ROW()-4,FALSE)))</f>
        <v/>
      </c>
      <c r="M39" s="152"/>
      <c r="N39" s="7"/>
      <c r="O39" s="8"/>
      <c r="P39" s="8"/>
      <c r="Q39" s="28"/>
      <c r="R39" s="8"/>
      <c r="S39" s="28"/>
      <c r="T39" s="8"/>
      <c r="U39" s="7"/>
      <c r="V39" s="151"/>
      <c r="W39" s="60"/>
      <c r="X39" s="7"/>
      <c r="Y39" s="6"/>
      <c r="Z39" s="7"/>
      <c r="AA39" s="160"/>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row>
    <row r="40" spans="1:61" s="24" customFormat="1" ht="30" customHeight="1">
      <c r="A40" s="57"/>
      <c r="B40" s="141" t="str">
        <f>IF(Gebäudeportfolio!$B40="","",Gebäudeportfolio!B40)</f>
        <v/>
      </c>
      <c r="C40" s="29" t="str">
        <f>IF(Gebäudeportfolio!$B40="","",'Inventar EED III'!N40)</f>
        <v/>
      </c>
      <c r="D40" s="96" t="str">
        <f>IF(Gebäudeportfolio!$B40="","",'Inventar EED III'!H40)</f>
        <v/>
      </c>
      <c r="E40" s="96" t="str">
        <f>IF(Gebäudeportfolio!$B40="","",Gebäudeportfolio!P40)</f>
        <v/>
      </c>
      <c r="F40" s="29" t="str">
        <f>IF(Gebäudeportfolio!$B40="","",Gebäudeportfolio!M40)</f>
        <v/>
      </c>
      <c r="G40" s="29" t="str">
        <f>IF(Gebäudeportfolio!$B40="","",Gebäudeportfolio!N40)</f>
        <v/>
      </c>
      <c r="H40" s="29" t="str">
        <f>IF(Gebäudeportfolio!$B40="","",Gebäudeportfolio!S40)</f>
        <v/>
      </c>
      <c r="I40" s="29" t="str">
        <f>IF(Gebäudeportfolio!$B40="","",Gebäudeportfolio!T40)</f>
        <v/>
      </c>
      <c r="J40" s="96" t="str">
        <f>IF(Gebäudeportfolio!$B40="","",SUM(HLOOKUP($L$4,Energieverbräuche!$R$5:$V$106,ROW()-4,FALSE),HLOOKUP($L$4,Energieverbräuche!$W$5:$AA$106,ROW()-4,FALSE),HLOOKUP($L$4,Energieverbräuche!$AB$5:$AF$106,ROW()-4,FALSE)))</f>
        <v/>
      </c>
      <c r="K40" s="96" t="str">
        <f>IF(Gebäudeportfolio!$B40="","",J40/D40)</f>
        <v/>
      </c>
      <c r="L40" s="142" t="str">
        <f>IF(Gebäudeportfolio!$B40="","",SUM(HLOOKUP($L$4,Energieverbräuche!$C$5:$G$106,ROW()-4,FALSE),HLOOKUP($L$4,Energieverbräuche!$H$5:$L$106,ROW()-4,FALSE),HLOOKUP($L$4,Energieverbräuche!$M$5:$Q$106,ROW()-4,FALSE)))</f>
        <v/>
      </c>
      <c r="M40" s="152"/>
      <c r="N40" s="7"/>
      <c r="O40" s="8"/>
      <c r="P40" s="8"/>
      <c r="Q40" s="28"/>
      <c r="R40" s="8"/>
      <c r="S40" s="28"/>
      <c r="T40" s="8"/>
      <c r="U40" s="7"/>
      <c r="V40" s="151"/>
      <c r="W40" s="60"/>
      <c r="X40" s="7"/>
      <c r="Y40" s="6"/>
      <c r="Z40" s="7"/>
      <c r="AA40" s="160"/>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s="24" customFormat="1" ht="30" customHeight="1">
      <c r="A41" s="57"/>
      <c r="B41" s="141" t="str">
        <f>IF(Gebäudeportfolio!$B41="","",Gebäudeportfolio!B41)</f>
        <v/>
      </c>
      <c r="C41" s="29" t="str">
        <f>IF(Gebäudeportfolio!$B41="","",'Inventar EED III'!N41)</f>
        <v/>
      </c>
      <c r="D41" s="96" t="str">
        <f>IF(Gebäudeportfolio!$B41="","",'Inventar EED III'!H41)</f>
        <v/>
      </c>
      <c r="E41" s="96" t="str">
        <f>IF(Gebäudeportfolio!$B41="","",Gebäudeportfolio!P41)</f>
        <v/>
      </c>
      <c r="F41" s="29" t="str">
        <f>IF(Gebäudeportfolio!$B41="","",Gebäudeportfolio!M41)</f>
        <v/>
      </c>
      <c r="G41" s="29" t="str">
        <f>IF(Gebäudeportfolio!$B41="","",Gebäudeportfolio!N41)</f>
        <v/>
      </c>
      <c r="H41" s="29" t="str">
        <f>IF(Gebäudeportfolio!$B41="","",Gebäudeportfolio!S41)</f>
        <v/>
      </c>
      <c r="I41" s="29" t="str">
        <f>IF(Gebäudeportfolio!$B41="","",Gebäudeportfolio!T41)</f>
        <v/>
      </c>
      <c r="J41" s="96" t="str">
        <f>IF(Gebäudeportfolio!$B41="","",SUM(HLOOKUP($L$4,Energieverbräuche!$R$5:$V$106,ROW()-4,FALSE),HLOOKUP($L$4,Energieverbräuche!$W$5:$AA$106,ROW()-4,FALSE),HLOOKUP($L$4,Energieverbräuche!$AB$5:$AF$106,ROW()-4,FALSE)))</f>
        <v/>
      </c>
      <c r="K41" s="96" t="str">
        <f>IF(Gebäudeportfolio!$B41="","",J41/D41)</f>
        <v/>
      </c>
      <c r="L41" s="142" t="str">
        <f>IF(Gebäudeportfolio!$B41="","",SUM(HLOOKUP($L$4,Energieverbräuche!$C$5:$G$106,ROW()-4,FALSE),HLOOKUP($L$4,Energieverbräuche!$H$5:$L$106,ROW()-4,FALSE),HLOOKUP($L$4,Energieverbräuche!$M$5:$Q$106,ROW()-4,FALSE)))</f>
        <v/>
      </c>
      <c r="M41" s="152"/>
      <c r="N41" s="7"/>
      <c r="O41" s="8"/>
      <c r="P41" s="8"/>
      <c r="Q41" s="28"/>
      <c r="R41" s="8"/>
      <c r="S41" s="28"/>
      <c r="T41" s="8"/>
      <c r="U41" s="7"/>
      <c r="V41" s="151"/>
      <c r="W41" s="60"/>
      <c r="X41" s="7"/>
      <c r="Y41" s="6"/>
      <c r="Z41" s="7"/>
      <c r="AA41" s="160"/>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s="24" customFormat="1" ht="30" customHeight="1">
      <c r="A42" s="57"/>
      <c r="B42" s="141" t="str">
        <f>IF(Gebäudeportfolio!$B42="","",Gebäudeportfolio!B42)</f>
        <v/>
      </c>
      <c r="C42" s="29" t="str">
        <f>IF(Gebäudeportfolio!$B42="","",'Inventar EED III'!N42)</f>
        <v/>
      </c>
      <c r="D42" s="96" t="str">
        <f>IF(Gebäudeportfolio!$B42="","",'Inventar EED III'!H42)</f>
        <v/>
      </c>
      <c r="E42" s="96" t="str">
        <f>IF(Gebäudeportfolio!$B42="","",Gebäudeportfolio!P42)</f>
        <v/>
      </c>
      <c r="F42" s="29" t="str">
        <f>IF(Gebäudeportfolio!$B42="","",Gebäudeportfolio!M42)</f>
        <v/>
      </c>
      <c r="G42" s="29" t="str">
        <f>IF(Gebäudeportfolio!$B42="","",Gebäudeportfolio!N42)</f>
        <v/>
      </c>
      <c r="H42" s="29" t="str">
        <f>IF(Gebäudeportfolio!$B42="","",Gebäudeportfolio!S42)</f>
        <v/>
      </c>
      <c r="I42" s="29" t="str">
        <f>IF(Gebäudeportfolio!$B42="","",Gebäudeportfolio!T42)</f>
        <v/>
      </c>
      <c r="J42" s="96" t="str">
        <f>IF(Gebäudeportfolio!$B42="","",SUM(HLOOKUP($L$4,Energieverbräuche!$R$5:$V$106,ROW()-4,FALSE),HLOOKUP($L$4,Energieverbräuche!$W$5:$AA$106,ROW()-4,FALSE),HLOOKUP($L$4,Energieverbräuche!$AB$5:$AF$106,ROW()-4,FALSE)))</f>
        <v/>
      </c>
      <c r="K42" s="96" t="str">
        <f>IF(Gebäudeportfolio!$B42="","",J42/D42)</f>
        <v/>
      </c>
      <c r="L42" s="142" t="str">
        <f>IF(Gebäudeportfolio!$B42="","",SUM(HLOOKUP($L$4,Energieverbräuche!$C$5:$G$106,ROW()-4,FALSE),HLOOKUP($L$4,Energieverbräuche!$H$5:$L$106,ROW()-4,FALSE),HLOOKUP($L$4,Energieverbräuche!$M$5:$Q$106,ROW()-4,FALSE)))</f>
        <v/>
      </c>
      <c r="M42" s="152"/>
      <c r="N42" s="7"/>
      <c r="O42" s="8"/>
      <c r="P42" s="8"/>
      <c r="Q42" s="28"/>
      <c r="R42" s="8"/>
      <c r="S42" s="28"/>
      <c r="T42" s="8"/>
      <c r="U42" s="7"/>
      <c r="V42" s="151"/>
      <c r="W42" s="60"/>
      <c r="X42" s="7"/>
      <c r="Y42" s="6"/>
      <c r="Z42" s="7"/>
      <c r="AA42" s="160"/>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s="24" customFormat="1" ht="30" customHeight="1">
      <c r="A43" s="57"/>
      <c r="B43" s="141" t="str">
        <f>IF(Gebäudeportfolio!$B43="","",Gebäudeportfolio!B43)</f>
        <v/>
      </c>
      <c r="C43" s="29" t="str">
        <f>IF(Gebäudeportfolio!$B43="","",'Inventar EED III'!N43)</f>
        <v/>
      </c>
      <c r="D43" s="96" t="str">
        <f>IF(Gebäudeportfolio!$B43="","",'Inventar EED III'!H43)</f>
        <v/>
      </c>
      <c r="E43" s="96" t="str">
        <f>IF(Gebäudeportfolio!$B43="","",Gebäudeportfolio!P43)</f>
        <v/>
      </c>
      <c r="F43" s="29" t="str">
        <f>IF(Gebäudeportfolio!$B43="","",Gebäudeportfolio!M43)</f>
        <v/>
      </c>
      <c r="G43" s="29" t="str">
        <f>IF(Gebäudeportfolio!$B43="","",Gebäudeportfolio!N43)</f>
        <v/>
      </c>
      <c r="H43" s="29" t="str">
        <f>IF(Gebäudeportfolio!$B43="","",Gebäudeportfolio!S43)</f>
        <v/>
      </c>
      <c r="I43" s="29" t="str">
        <f>IF(Gebäudeportfolio!$B43="","",Gebäudeportfolio!T43)</f>
        <v/>
      </c>
      <c r="J43" s="96" t="str">
        <f>IF(Gebäudeportfolio!$B43="","",SUM(HLOOKUP($L$4,Energieverbräuche!$R$5:$V$106,ROW()-4,FALSE),HLOOKUP($L$4,Energieverbräuche!$W$5:$AA$106,ROW()-4,FALSE),HLOOKUP($L$4,Energieverbräuche!$AB$5:$AF$106,ROW()-4,FALSE)))</f>
        <v/>
      </c>
      <c r="K43" s="96" t="str">
        <f>IF(Gebäudeportfolio!$B43="","",J43/D43)</f>
        <v/>
      </c>
      <c r="L43" s="142" t="str">
        <f>IF(Gebäudeportfolio!$B43="","",SUM(HLOOKUP($L$4,Energieverbräuche!$C$5:$G$106,ROW()-4,FALSE),HLOOKUP($L$4,Energieverbräuche!$H$5:$L$106,ROW()-4,FALSE),HLOOKUP($L$4,Energieverbräuche!$M$5:$Q$106,ROW()-4,FALSE)))</f>
        <v/>
      </c>
      <c r="M43" s="152"/>
      <c r="N43" s="7"/>
      <c r="O43" s="8"/>
      <c r="P43" s="8"/>
      <c r="Q43" s="28"/>
      <c r="R43" s="8"/>
      <c r="S43" s="28"/>
      <c r="T43" s="8"/>
      <c r="U43" s="7"/>
      <c r="V43" s="151"/>
      <c r="W43" s="60"/>
      <c r="X43" s="7"/>
      <c r="Y43" s="6"/>
      <c r="Z43" s="7"/>
      <c r="AA43" s="160"/>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row>
    <row r="44" spans="1:61" s="24" customFormat="1" ht="30" customHeight="1">
      <c r="A44" s="57"/>
      <c r="B44" s="141" t="str">
        <f>IF(Gebäudeportfolio!$B44="","",Gebäudeportfolio!B44)</f>
        <v/>
      </c>
      <c r="C44" s="29" t="str">
        <f>IF(Gebäudeportfolio!$B44="","",'Inventar EED III'!N44)</f>
        <v/>
      </c>
      <c r="D44" s="96" t="str">
        <f>IF(Gebäudeportfolio!$B44="","",'Inventar EED III'!H44)</f>
        <v/>
      </c>
      <c r="E44" s="96" t="str">
        <f>IF(Gebäudeportfolio!$B44="","",Gebäudeportfolio!P44)</f>
        <v/>
      </c>
      <c r="F44" s="29" t="str">
        <f>IF(Gebäudeportfolio!$B44="","",Gebäudeportfolio!M44)</f>
        <v/>
      </c>
      <c r="G44" s="29" t="str">
        <f>IF(Gebäudeportfolio!$B44="","",Gebäudeportfolio!N44)</f>
        <v/>
      </c>
      <c r="H44" s="29" t="str">
        <f>IF(Gebäudeportfolio!$B44="","",Gebäudeportfolio!S44)</f>
        <v/>
      </c>
      <c r="I44" s="29" t="str">
        <f>IF(Gebäudeportfolio!$B44="","",Gebäudeportfolio!T44)</f>
        <v/>
      </c>
      <c r="J44" s="96" t="str">
        <f>IF(Gebäudeportfolio!$B44="","",SUM(HLOOKUP($L$4,Energieverbräuche!$R$5:$V$106,ROW()-4,FALSE),HLOOKUP($L$4,Energieverbräuche!$W$5:$AA$106,ROW()-4,FALSE),HLOOKUP($L$4,Energieverbräuche!$AB$5:$AF$106,ROW()-4,FALSE)))</f>
        <v/>
      </c>
      <c r="K44" s="96" t="str">
        <f>IF(Gebäudeportfolio!$B44="","",J44/D44)</f>
        <v/>
      </c>
      <c r="L44" s="142" t="str">
        <f>IF(Gebäudeportfolio!$B44="","",SUM(HLOOKUP($L$4,Energieverbräuche!$C$5:$G$106,ROW()-4,FALSE),HLOOKUP($L$4,Energieverbräuche!$H$5:$L$106,ROW()-4,FALSE),HLOOKUP($L$4,Energieverbräuche!$M$5:$Q$106,ROW()-4,FALSE)))</f>
        <v/>
      </c>
      <c r="M44" s="152"/>
      <c r="N44" s="7"/>
      <c r="O44" s="8"/>
      <c r="P44" s="8"/>
      <c r="Q44" s="28"/>
      <c r="R44" s="8"/>
      <c r="S44" s="28"/>
      <c r="T44" s="8"/>
      <c r="U44" s="7"/>
      <c r="V44" s="151"/>
      <c r="W44" s="60"/>
      <c r="X44" s="7"/>
      <c r="Y44" s="6"/>
      <c r="Z44" s="7"/>
      <c r="AA44" s="160"/>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row>
    <row r="45" spans="1:61" s="24" customFormat="1" ht="30" customHeight="1">
      <c r="A45" s="57"/>
      <c r="B45" s="141" t="str">
        <f>IF(Gebäudeportfolio!$B45="","",Gebäudeportfolio!B45)</f>
        <v/>
      </c>
      <c r="C45" s="29" t="str">
        <f>IF(Gebäudeportfolio!$B45="","",'Inventar EED III'!N45)</f>
        <v/>
      </c>
      <c r="D45" s="96" t="str">
        <f>IF(Gebäudeportfolio!$B45="","",'Inventar EED III'!H45)</f>
        <v/>
      </c>
      <c r="E45" s="96" t="str">
        <f>IF(Gebäudeportfolio!$B45="","",Gebäudeportfolio!P45)</f>
        <v/>
      </c>
      <c r="F45" s="29" t="str">
        <f>IF(Gebäudeportfolio!$B45="","",Gebäudeportfolio!M45)</f>
        <v/>
      </c>
      <c r="G45" s="29" t="str">
        <f>IF(Gebäudeportfolio!$B45="","",Gebäudeportfolio!N45)</f>
        <v/>
      </c>
      <c r="H45" s="29" t="str">
        <f>IF(Gebäudeportfolio!$B45="","",Gebäudeportfolio!S45)</f>
        <v/>
      </c>
      <c r="I45" s="29" t="str">
        <f>IF(Gebäudeportfolio!$B45="","",Gebäudeportfolio!T45)</f>
        <v/>
      </c>
      <c r="J45" s="96" t="str">
        <f>IF(Gebäudeportfolio!$B45="","",SUM(HLOOKUP($L$4,Energieverbräuche!$R$5:$V$106,ROW()-4,FALSE),HLOOKUP($L$4,Energieverbräuche!$W$5:$AA$106,ROW()-4,FALSE),HLOOKUP($L$4,Energieverbräuche!$AB$5:$AF$106,ROW()-4,FALSE)))</f>
        <v/>
      </c>
      <c r="K45" s="96" t="str">
        <f>IF(Gebäudeportfolio!$B45="","",J45/D45)</f>
        <v/>
      </c>
      <c r="L45" s="142" t="str">
        <f>IF(Gebäudeportfolio!$B45="","",SUM(HLOOKUP($L$4,Energieverbräuche!$C$5:$G$106,ROW()-4,FALSE),HLOOKUP($L$4,Energieverbräuche!$H$5:$L$106,ROW()-4,FALSE),HLOOKUP($L$4,Energieverbräuche!$M$5:$Q$106,ROW()-4,FALSE)))</f>
        <v/>
      </c>
      <c r="M45" s="152"/>
      <c r="N45" s="7"/>
      <c r="O45" s="8"/>
      <c r="P45" s="8"/>
      <c r="Q45" s="28"/>
      <c r="R45" s="8"/>
      <c r="S45" s="28"/>
      <c r="T45" s="8"/>
      <c r="U45" s="7"/>
      <c r="V45" s="151"/>
      <c r="W45" s="60"/>
      <c r="X45" s="7"/>
      <c r="Y45" s="6"/>
      <c r="Z45" s="7"/>
      <c r="AA45" s="160"/>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row>
    <row r="46" spans="1:61" s="24" customFormat="1" ht="30" customHeight="1">
      <c r="A46" s="57"/>
      <c r="B46" s="141" t="str">
        <f>IF(Gebäudeportfolio!$B46="","",Gebäudeportfolio!B46)</f>
        <v/>
      </c>
      <c r="C46" s="29" t="str">
        <f>IF(Gebäudeportfolio!$B46="","",'Inventar EED III'!N46)</f>
        <v/>
      </c>
      <c r="D46" s="96" t="str">
        <f>IF(Gebäudeportfolio!$B46="","",'Inventar EED III'!H46)</f>
        <v/>
      </c>
      <c r="E46" s="96" t="str">
        <f>IF(Gebäudeportfolio!$B46="","",Gebäudeportfolio!P46)</f>
        <v/>
      </c>
      <c r="F46" s="29" t="str">
        <f>IF(Gebäudeportfolio!$B46="","",Gebäudeportfolio!M46)</f>
        <v/>
      </c>
      <c r="G46" s="29" t="str">
        <f>IF(Gebäudeportfolio!$B46="","",Gebäudeportfolio!N46)</f>
        <v/>
      </c>
      <c r="H46" s="29" t="str">
        <f>IF(Gebäudeportfolio!$B46="","",Gebäudeportfolio!S46)</f>
        <v/>
      </c>
      <c r="I46" s="29" t="str">
        <f>IF(Gebäudeportfolio!$B46="","",Gebäudeportfolio!T46)</f>
        <v/>
      </c>
      <c r="J46" s="96" t="str">
        <f>IF(Gebäudeportfolio!$B46="","",SUM(HLOOKUP($L$4,Energieverbräuche!$R$5:$V$106,ROW()-4,FALSE),HLOOKUP($L$4,Energieverbräuche!$W$5:$AA$106,ROW()-4,FALSE),HLOOKUP($L$4,Energieverbräuche!$AB$5:$AF$106,ROW()-4,FALSE)))</f>
        <v/>
      </c>
      <c r="K46" s="96" t="str">
        <f>IF(Gebäudeportfolio!$B46="","",J46/D46)</f>
        <v/>
      </c>
      <c r="L46" s="142" t="str">
        <f>IF(Gebäudeportfolio!$B46="","",SUM(HLOOKUP($L$4,Energieverbräuche!$C$5:$G$106,ROW()-4,FALSE),HLOOKUP($L$4,Energieverbräuche!$H$5:$L$106,ROW()-4,FALSE),HLOOKUP($L$4,Energieverbräuche!$M$5:$Q$106,ROW()-4,FALSE)))</f>
        <v/>
      </c>
      <c r="M46" s="152"/>
      <c r="N46" s="7"/>
      <c r="O46" s="8"/>
      <c r="P46" s="8"/>
      <c r="Q46" s="28"/>
      <c r="R46" s="8"/>
      <c r="S46" s="28"/>
      <c r="T46" s="8"/>
      <c r="U46" s="7"/>
      <c r="V46" s="151"/>
      <c r="W46" s="60"/>
      <c r="X46" s="7"/>
      <c r="Y46" s="6"/>
      <c r="Z46" s="7"/>
      <c r="AA46" s="160"/>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row>
    <row r="47" spans="1:61" s="24" customFormat="1" ht="30" customHeight="1">
      <c r="A47" s="57"/>
      <c r="B47" s="141" t="str">
        <f>IF(Gebäudeportfolio!$B47="","",Gebäudeportfolio!B47)</f>
        <v/>
      </c>
      <c r="C47" s="29" t="str">
        <f>IF(Gebäudeportfolio!$B47="","",'Inventar EED III'!N47)</f>
        <v/>
      </c>
      <c r="D47" s="96" t="str">
        <f>IF(Gebäudeportfolio!$B47="","",'Inventar EED III'!H47)</f>
        <v/>
      </c>
      <c r="E47" s="96" t="str">
        <f>IF(Gebäudeportfolio!$B47="","",Gebäudeportfolio!P47)</f>
        <v/>
      </c>
      <c r="F47" s="29" t="str">
        <f>IF(Gebäudeportfolio!$B47="","",Gebäudeportfolio!M47)</f>
        <v/>
      </c>
      <c r="G47" s="29" t="str">
        <f>IF(Gebäudeportfolio!$B47="","",Gebäudeportfolio!N47)</f>
        <v/>
      </c>
      <c r="H47" s="29" t="str">
        <f>IF(Gebäudeportfolio!$B47="","",Gebäudeportfolio!S47)</f>
        <v/>
      </c>
      <c r="I47" s="29" t="str">
        <f>IF(Gebäudeportfolio!$B47="","",Gebäudeportfolio!T47)</f>
        <v/>
      </c>
      <c r="J47" s="96" t="str">
        <f>IF(Gebäudeportfolio!$B47="","",SUM(HLOOKUP($L$4,Energieverbräuche!$R$5:$V$106,ROW()-4,FALSE),HLOOKUP($L$4,Energieverbräuche!$W$5:$AA$106,ROW()-4,FALSE),HLOOKUP($L$4,Energieverbräuche!$AB$5:$AF$106,ROW()-4,FALSE)))</f>
        <v/>
      </c>
      <c r="K47" s="96" t="str">
        <f>IF(Gebäudeportfolio!$B47="","",J47/D47)</f>
        <v/>
      </c>
      <c r="L47" s="142" t="str">
        <f>IF(Gebäudeportfolio!$B47="","",SUM(HLOOKUP($L$4,Energieverbräuche!$C$5:$G$106,ROW()-4,FALSE),HLOOKUP($L$4,Energieverbräuche!$H$5:$L$106,ROW()-4,FALSE),HLOOKUP($L$4,Energieverbräuche!$M$5:$Q$106,ROW()-4,FALSE)))</f>
        <v/>
      </c>
      <c r="M47" s="152"/>
      <c r="N47" s="7"/>
      <c r="O47" s="8"/>
      <c r="P47" s="8"/>
      <c r="Q47" s="28"/>
      <c r="R47" s="8"/>
      <c r="S47" s="28"/>
      <c r="T47" s="8"/>
      <c r="U47" s="7"/>
      <c r="V47" s="151"/>
      <c r="W47" s="60"/>
      <c r="X47" s="7"/>
      <c r="Y47" s="6"/>
      <c r="Z47" s="7"/>
      <c r="AA47" s="160"/>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row>
    <row r="48" spans="1:61" s="24" customFormat="1" ht="30" customHeight="1">
      <c r="A48" s="57"/>
      <c r="B48" s="141" t="str">
        <f>IF(Gebäudeportfolio!$B48="","",Gebäudeportfolio!B48)</f>
        <v/>
      </c>
      <c r="C48" s="29" t="str">
        <f>IF(Gebäudeportfolio!$B48="","",'Inventar EED III'!N48)</f>
        <v/>
      </c>
      <c r="D48" s="96" t="str">
        <f>IF(Gebäudeportfolio!$B48="","",'Inventar EED III'!H48)</f>
        <v/>
      </c>
      <c r="E48" s="96" t="str">
        <f>IF(Gebäudeportfolio!$B48="","",Gebäudeportfolio!P48)</f>
        <v/>
      </c>
      <c r="F48" s="29" t="str">
        <f>IF(Gebäudeportfolio!$B48="","",Gebäudeportfolio!M48)</f>
        <v/>
      </c>
      <c r="G48" s="29" t="str">
        <f>IF(Gebäudeportfolio!$B48="","",Gebäudeportfolio!N48)</f>
        <v/>
      </c>
      <c r="H48" s="29" t="str">
        <f>IF(Gebäudeportfolio!$B48="","",Gebäudeportfolio!S48)</f>
        <v/>
      </c>
      <c r="I48" s="29" t="str">
        <f>IF(Gebäudeportfolio!$B48="","",Gebäudeportfolio!T48)</f>
        <v/>
      </c>
      <c r="J48" s="96" t="str">
        <f>IF(Gebäudeportfolio!$B48="","",SUM(HLOOKUP($L$4,Energieverbräuche!$R$5:$V$106,ROW()-4,FALSE),HLOOKUP($L$4,Energieverbräuche!$W$5:$AA$106,ROW()-4,FALSE),HLOOKUP($L$4,Energieverbräuche!$AB$5:$AF$106,ROW()-4,FALSE)))</f>
        <v/>
      </c>
      <c r="K48" s="96" t="str">
        <f>IF(Gebäudeportfolio!$B48="","",J48/D48)</f>
        <v/>
      </c>
      <c r="L48" s="142" t="str">
        <f>IF(Gebäudeportfolio!$B48="","",SUM(HLOOKUP($L$4,Energieverbräuche!$C$5:$G$106,ROW()-4,FALSE),HLOOKUP($L$4,Energieverbräuche!$H$5:$L$106,ROW()-4,FALSE),HLOOKUP($L$4,Energieverbräuche!$M$5:$Q$106,ROW()-4,FALSE)))</f>
        <v/>
      </c>
      <c r="M48" s="152"/>
      <c r="N48" s="7"/>
      <c r="O48" s="8"/>
      <c r="P48" s="8"/>
      <c r="Q48" s="28"/>
      <c r="R48" s="8"/>
      <c r="S48" s="28"/>
      <c r="T48" s="8"/>
      <c r="U48" s="7"/>
      <c r="V48" s="151"/>
      <c r="W48" s="60"/>
      <c r="X48" s="7"/>
      <c r="Y48" s="6"/>
      <c r="Z48" s="7"/>
      <c r="AA48" s="160"/>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row>
    <row r="49" spans="1:61" s="24" customFormat="1" ht="30" customHeight="1">
      <c r="A49" s="57"/>
      <c r="B49" s="141" t="str">
        <f>IF(Gebäudeportfolio!$B49="","",Gebäudeportfolio!B49)</f>
        <v/>
      </c>
      <c r="C49" s="29" t="str">
        <f>IF(Gebäudeportfolio!$B49="","",'Inventar EED III'!N49)</f>
        <v/>
      </c>
      <c r="D49" s="96" t="str">
        <f>IF(Gebäudeportfolio!$B49="","",'Inventar EED III'!H49)</f>
        <v/>
      </c>
      <c r="E49" s="96" t="str">
        <f>IF(Gebäudeportfolio!$B49="","",Gebäudeportfolio!P49)</f>
        <v/>
      </c>
      <c r="F49" s="29" t="str">
        <f>IF(Gebäudeportfolio!$B49="","",Gebäudeportfolio!M49)</f>
        <v/>
      </c>
      <c r="G49" s="29" t="str">
        <f>IF(Gebäudeportfolio!$B49="","",Gebäudeportfolio!N49)</f>
        <v/>
      </c>
      <c r="H49" s="29" t="str">
        <f>IF(Gebäudeportfolio!$B49="","",Gebäudeportfolio!S49)</f>
        <v/>
      </c>
      <c r="I49" s="29" t="str">
        <f>IF(Gebäudeportfolio!$B49="","",Gebäudeportfolio!T49)</f>
        <v/>
      </c>
      <c r="J49" s="96" t="str">
        <f>IF(Gebäudeportfolio!$B49="","",SUM(HLOOKUP($L$4,Energieverbräuche!$R$5:$V$106,ROW()-4,FALSE),HLOOKUP($L$4,Energieverbräuche!$W$5:$AA$106,ROW()-4,FALSE),HLOOKUP($L$4,Energieverbräuche!$AB$5:$AF$106,ROW()-4,FALSE)))</f>
        <v/>
      </c>
      <c r="K49" s="96" t="str">
        <f>IF(Gebäudeportfolio!$B49="","",J49/D49)</f>
        <v/>
      </c>
      <c r="L49" s="142" t="str">
        <f>IF(Gebäudeportfolio!$B49="","",SUM(HLOOKUP($L$4,Energieverbräuche!$C$5:$G$106,ROW()-4,FALSE),HLOOKUP($L$4,Energieverbräuche!$H$5:$L$106,ROW()-4,FALSE),HLOOKUP($L$4,Energieverbräuche!$M$5:$Q$106,ROW()-4,FALSE)))</f>
        <v/>
      </c>
      <c r="M49" s="152"/>
      <c r="N49" s="7"/>
      <c r="O49" s="8"/>
      <c r="P49" s="8"/>
      <c r="Q49" s="28"/>
      <c r="R49" s="8"/>
      <c r="S49" s="28"/>
      <c r="T49" s="8"/>
      <c r="U49" s="7"/>
      <c r="V49" s="151"/>
      <c r="W49" s="60"/>
      <c r="X49" s="7"/>
      <c r="Y49" s="6"/>
      <c r="Z49" s="7"/>
      <c r="AA49" s="160"/>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row>
    <row r="50" spans="1:61" s="24" customFormat="1" ht="30" customHeight="1">
      <c r="A50" s="57"/>
      <c r="B50" s="141" t="str">
        <f>IF(Gebäudeportfolio!$B50="","",Gebäudeportfolio!B50)</f>
        <v/>
      </c>
      <c r="C50" s="29" t="str">
        <f>IF(Gebäudeportfolio!$B50="","",'Inventar EED III'!N50)</f>
        <v/>
      </c>
      <c r="D50" s="96" t="str">
        <f>IF(Gebäudeportfolio!$B50="","",'Inventar EED III'!H50)</f>
        <v/>
      </c>
      <c r="E50" s="96" t="str">
        <f>IF(Gebäudeportfolio!$B50="","",Gebäudeportfolio!P50)</f>
        <v/>
      </c>
      <c r="F50" s="29" t="str">
        <f>IF(Gebäudeportfolio!$B50="","",Gebäudeportfolio!M50)</f>
        <v/>
      </c>
      <c r="G50" s="29" t="str">
        <f>IF(Gebäudeportfolio!$B50="","",Gebäudeportfolio!N50)</f>
        <v/>
      </c>
      <c r="H50" s="29" t="str">
        <f>IF(Gebäudeportfolio!$B50="","",Gebäudeportfolio!S50)</f>
        <v/>
      </c>
      <c r="I50" s="29" t="str">
        <f>IF(Gebäudeportfolio!$B50="","",Gebäudeportfolio!T50)</f>
        <v/>
      </c>
      <c r="J50" s="96" t="str">
        <f>IF(Gebäudeportfolio!$B50="","",SUM(HLOOKUP($L$4,Energieverbräuche!$R$5:$V$106,ROW()-4,FALSE),HLOOKUP($L$4,Energieverbräuche!$W$5:$AA$106,ROW()-4,FALSE),HLOOKUP($L$4,Energieverbräuche!$AB$5:$AF$106,ROW()-4,FALSE)))</f>
        <v/>
      </c>
      <c r="K50" s="96" t="str">
        <f>IF(Gebäudeportfolio!$B50="","",J50/D50)</f>
        <v/>
      </c>
      <c r="L50" s="142" t="str">
        <f>IF(Gebäudeportfolio!$B50="","",SUM(HLOOKUP($L$4,Energieverbräuche!$C$5:$G$106,ROW()-4,FALSE),HLOOKUP($L$4,Energieverbräuche!$H$5:$L$106,ROW()-4,FALSE),HLOOKUP($L$4,Energieverbräuche!$M$5:$Q$106,ROW()-4,FALSE)))</f>
        <v/>
      </c>
      <c r="M50" s="152"/>
      <c r="N50" s="7"/>
      <c r="O50" s="8"/>
      <c r="P50" s="8"/>
      <c r="Q50" s="28"/>
      <c r="R50" s="8"/>
      <c r="S50" s="28"/>
      <c r="T50" s="8"/>
      <c r="U50" s="7"/>
      <c r="V50" s="151"/>
      <c r="W50" s="60"/>
      <c r="X50" s="7"/>
      <c r="Y50" s="6"/>
      <c r="Z50" s="7"/>
      <c r="AA50" s="160"/>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row>
    <row r="51" spans="1:61" s="24" customFormat="1" ht="30" customHeight="1">
      <c r="A51" s="57"/>
      <c r="B51" s="141" t="str">
        <f>IF(Gebäudeportfolio!$B51="","",Gebäudeportfolio!B51)</f>
        <v/>
      </c>
      <c r="C51" s="29" t="str">
        <f>IF(Gebäudeportfolio!$B51="","",'Inventar EED III'!N51)</f>
        <v/>
      </c>
      <c r="D51" s="96" t="str">
        <f>IF(Gebäudeportfolio!$B51="","",'Inventar EED III'!H51)</f>
        <v/>
      </c>
      <c r="E51" s="96" t="str">
        <f>IF(Gebäudeportfolio!$B51="","",Gebäudeportfolio!P51)</f>
        <v/>
      </c>
      <c r="F51" s="29" t="str">
        <f>IF(Gebäudeportfolio!$B51="","",Gebäudeportfolio!M51)</f>
        <v/>
      </c>
      <c r="G51" s="29" t="str">
        <f>IF(Gebäudeportfolio!$B51="","",Gebäudeportfolio!N51)</f>
        <v/>
      </c>
      <c r="H51" s="29" t="str">
        <f>IF(Gebäudeportfolio!$B51="","",Gebäudeportfolio!S51)</f>
        <v/>
      </c>
      <c r="I51" s="29" t="str">
        <f>IF(Gebäudeportfolio!$B51="","",Gebäudeportfolio!T51)</f>
        <v/>
      </c>
      <c r="J51" s="96" t="str">
        <f>IF(Gebäudeportfolio!$B51="","",SUM(HLOOKUP($L$4,Energieverbräuche!$R$5:$V$106,ROW()-4,FALSE),HLOOKUP($L$4,Energieverbräuche!$W$5:$AA$106,ROW()-4,FALSE),HLOOKUP($L$4,Energieverbräuche!$AB$5:$AF$106,ROW()-4,FALSE)))</f>
        <v/>
      </c>
      <c r="K51" s="96" t="str">
        <f>IF(Gebäudeportfolio!$B51="","",J51/D51)</f>
        <v/>
      </c>
      <c r="L51" s="142" t="str">
        <f>IF(Gebäudeportfolio!$B51="","",SUM(HLOOKUP($L$4,Energieverbräuche!$C$5:$G$106,ROW()-4,FALSE),HLOOKUP($L$4,Energieverbräuche!$H$5:$L$106,ROW()-4,FALSE),HLOOKUP($L$4,Energieverbräuche!$M$5:$Q$106,ROW()-4,FALSE)))</f>
        <v/>
      </c>
      <c r="M51" s="152"/>
      <c r="N51" s="7"/>
      <c r="O51" s="8"/>
      <c r="P51" s="8"/>
      <c r="Q51" s="28"/>
      <c r="R51" s="8"/>
      <c r="S51" s="28"/>
      <c r="T51" s="8"/>
      <c r="U51" s="7"/>
      <c r="V51" s="151"/>
      <c r="W51" s="60"/>
      <c r="X51" s="7"/>
      <c r="Y51" s="6"/>
      <c r="Z51" s="7"/>
      <c r="AA51" s="160"/>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row>
    <row r="52" spans="1:61" s="24" customFormat="1" ht="30" customHeight="1">
      <c r="A52" s="57"/>
      <c r="B52" s="141" t="str">
        <f>IF(Gebäudeportfolio!$B52="","",Gebäudeportfolio!B52)</f>
        <v/>
      </c>
      <c r="C52" s="29" t="str">
        <f>IF(Gebäudeportfolio!$B52="","",'Inventar EED III'!N52)</f>
        <v/>
      </c>
      <c r="D52" s="96" t="str">
        <f>IF(Gebäudeportfolio!$B52="","",'Inventar EED III'!H52)</f>
        <v/>
      </c>
      <c r="E52" s="96" t="str">
        <f>IF(Gebäudeportfolio!$B52="","",Gebäudeportfolio!P52)</f>
        <v/>
      </c>
      <c r="F52" s="29" t="str">
        <f>IF(Gebäudeportfolio!$B52="","",Gebäudeportfolio!M52)</f>
        <v/>
      </c>
      <c r="G52" s="29" t="str">
        <f>IF(Gebäudeportfolio!$B52="","",Gebäudeportfolio!N52)</f>
        <v/>
      </c>
      <c r="H52" s="29" t="str">
        <f>IF(Gebäudeportfolio!$B52="","",Gebäudeportfolio!S52)</f>
        <v/>
      </c>
      <c r="I52" s="29" t="str">
        <f>IF(Gebäudeportfolio!$B52="","",Gebäudeportfolio!T52)</f>
        <v/>
      </c>
      <c r="J52" s="96" t="str">
        <f>IF(Gebäudeportfolio!$B52="","",SUM(HLOOKUP($L$4,Energieverbräuche!$R$5:$V$106,ROW()-4,FALSE),HLOOKUP($L$4,Energieverbräuche!$W$5:$AA$106,ROW()-4,FALSE),HLOOKUP($L$4,Energieverbräuche!$AB$5:$AF$106,ROW()-4,FALSE)))</f>
        <v/>
      </c>
      <c r="K52" s="96" t="str">
        <f>IF(Gebäudeportfolio!$B52="","",J52/D52)</f>
        <v/>
      </c>
      <c r="L52" s="142" t="str">
        <f>IF(Gebäudeportfolio!$B52="","",SUM(HLOOKUP($L$4,Energieverbräuche!$C$5:$G$106,ROW()-4,FALSE),HLOOKUP($L$4,Energieverbräuche!$H$5:$L$106,ROW()-4,FALSE),HLOOKUP($L$4,Energieverbräuche!$M$5:$Q$106,ROW()-4,FALSE)))</f>
        <v/>
      </c>
      <c r="M52" s="152"/>
      <c r="N52" s="7"/>
      <c r="O52" s="8"/>
      <c r="P52" s="8"/>
      <c r="Q52" s="28"/>
      <c r="R52" s="8"/>
      <c r="S52" s="28"/>
      <c r="T52" s="8"/>
      <c r="U52" s="7"/>
      <c r="V52" s="151"/>
      <c r="W52" s="60"/>
      <c r="X52" s="7"/>
      <c r="Y52" s="6"/>
      <c r="Z52" s="7"/>
      <c r="AA52" s="160"/>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row>
    <row r="53" spans="1:61" s="24" customFormat="1" ht="30" customHeight="1">
      <c r="A53" s="57"/>
      <c r="B53" s="141" t="str">
        <f>IF(Gebäudeportfolio!$B53="","",Gebäudeportfolio!B53)</f>
        <v/>
      </c>
      <c r="C53" s="29" t="str">
        <f>IF(Gebäudeportfolio!$B53="","",'Inventar EED III'!N53)</f>
        <v/>
      </c>
      <c r="D53" s="96" t="str">
        <f>IF(Gebäudeportfolio!$B53="","",'Inventar EED III'!H53)</f>
        <v/>
      </c>
      <c r="E53" s="96" t="str">
        <f>IF(Gebäudeportfolio!$B53="","",Gebäudeportfolio!P53)</f>
        <v/>
      </c>
      <c r="F53" s="29" t="str">
        <f>IF(Gebäudeportfolio!$B53="","",Gebäudeportfolio!M53)</f>
        <v/>
      </c>
      <c r="G53" s="29" t="str">
        <f>IF(Gebäudeportfolio!$B53="","",Gebäudeportfolio!N53)</f>
        <v/>
      </c>
      <c r="H53" s="29" t="str">
        <f>IF(Gebäudeportfolio!$B53="","",Gebäudeportfolio!S53)</f>
        <v/>
      </c>
      <c r="I53" s="29" t="str">
        <f>IF(Gebäudeportfolio!$B53="","",Gebäudeportfolio!T53)</f>
        <v/>
      </c>
      <c r="J53" s="96" t="str">
        <f>IF(Gebäudeportfolio!$B53="","",SUM(HLOOKUP($L$4,Energieverbräuche!$R$5:$V$106,ROW()-4,FALSE),HLOOKUP($L$4,Energieverbräuche!$W$5:$AA$106,ROW()-4,FALSE),HLOOKUP($L$4,Energieverbräuche!$AB$5:$AF$106,ROW()-4,FALSE)))</f>
        <v/>
      </c>
      <c r="K53" s="96" t="str">
        <f>IF(Gebäudeportfolio!$B53="","",J53/D53)</f>
        <v/>
      </c>
      <c r="L53" s="142" t="str">
        <f>IF(Gebäudeportfolio!$B53="","",SUM(HLOOKUP($L$4,Energieverbräuche!$C$5:$G$106,ROW()-4,FALSE),HLOOKUP($L$4,Energieverbräuche!$H$5:$L$106,ROW()-4,FALSE),HLOOKUP($L$4,Energieverbräuche!$M$5:$Q$106,ROW()-4,FALSE)))</f>
        <v/>
      </c>
      <c r="M53" s="152"/>
      <c r="N53" s="7"/>
      <c r="O53" s="8"/>
      <c r="P53" s="8"/>
      <c r="Q53" s="28"/>
      <c r="R53" s="8"/>
      <c r="S53" s="28"/>
      <c r="T53" s="8"/>
      <c r="U53" s="7"/>
      <c r="V53" s="151"/>
      <c r="W53" s="60"/>
      <c r="X53" s="7"/>
      <c r="Y53" s="6"/>
      <c r="Z53" s="7"/>
      <c r="AA53" s="160"/>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row>
    <row r="54" spans="1:61" s="24" customFormat="1" ht="30" customHeight="1">
      <c r="A54" s="57"/>
      <c r="B54" s="141" t="str">
        <f>IF(Gebäudeportfolio!$B54="","",Gebäudeportfolio!B54)</f>
        <v/>
      </c>
      <c r="C54" s="29" t="str">
        <f>IF(Gebäudeportfolio!$B54="","",'Inventar EED III'!N54)</f>
        <v/>
      </c>
      <c r="D54" s="96" t="str">
        <f>IF(Gebäudeportfolio!$B54="","",'Inventar EED III'!H54)</f>
        <v/>
      </c>
      <c r="E54" s="96" t="str">
        <f>IF(Gebäudeportfolio!$B54="","",Gebäudeportfolio!P54)</f>
        <v/>
      </c>
      <c r="F54" s="29" t="str">
        <f>IF(Gebäudeportfolio!$B54="","",Gebäudeportfolio!M54)</f>
        <v/>
      </c>
      <c r="G54" s="29" t="str">
        <f>IF(Gebäudeportfolio!$B54="","",Gebäudeportfolio!N54)</f>
        <v/>
      </c>
      <c r="H54" s="29" t="str">
        <f>IF(Gebäudeportfolio!$B54="","",Gebäudeportfolio!S54)</f>
        <v/>
      </c>
      <c r="I54" s="29" t="str">
        <f>IF(Gebäudeportfolio!$B54="","",Gebäudeportfolio!T54)</f>
        <v/>
      </c>
      <c r="J54" s="96" t="str">
        <f>IF(Gebäudeportfolio!$B54="","",SUM(HLOOKUP($L$4,Energieverbräuche!$R$5:$V$106,ROW()-4,FALSE),HLOOKUP($L$4,Energieverbräuche!$W$5:$AA$106,ROW()-4,FALSE),HLOOKUP($L$4,Energieverbräuche!$AB$5:$AF$106,ROW()-4,FALSE)))</f>
        <v/>
      </c>
      <c r="K54" s="96" t="str">
        <f>IF(Gebäudeportfolio!$B54="","",J54/D54)</f>
        <v/>
      </c>
      <c r="L54" s="142" t="str">
        <f>IF(Gebäudeportfolio!$B54="","",SUM(HLOOKUP($L$4,Energieverbräuche!$C$5:$G$106,ROW()-4,FALSE),HLOOKUP($L$4,Energieverbräuche!$H$5:$L$106,ROW()-4,FALSE),HLOOKUP($L$4,Energieverbräuche!$M$5:$Q$106,ROW()-4,FALSE)))</f>
        <v/>
      </c>
      <c r="M54" s="152"/>
      <c r="N54" s="7"/>
      <c r="O54" s="8"/>
      <c r="P54" s="8"/>
      <c r="Q54" s="28"/>
      <c r="R54" s="8"/>
      <c r="S54" s="28"/>
      <c r="T54" s="8"/>
      <c r="U54" s="7"/>
      <c r="V54" s="151"/>
      <c r="W54" s="60"/>
      <c r="X54" s="7"/>
      <c r="Y54" s="6"/>
      <c r="Z54" s="7"/>
      <c r="AA54" s="160"/>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row>
    <row r="55" spans="1:61" s="24" customFormat="1" ht="30" customHeight="1">
      <c r="A55" s="57"/>
      <c r="B55" s="141" t="str">
        <f>IF(Gebäudeportfolio!$B55="","",Gebäudeportfolio!B55)</f>
        <v/>
      </c>
      <c r="C55" s="29" t="str">
        <f>IF(Gebäudeportfolio!$B55="","",'Inventar EED III'!N55)</f>
        <v/>
      </c>
      <c r="D55" s="96" t="str">
        <f>IF(Gebäudeportfolio!$B55="","",'Inventar EED III'!H55)</f>
        <v/>
      </c>
      <c r="E55" s="96" t="str">
        <f>IF(Gebäudeportfolio!$B55="","",Gebäudeportfolio!P55)</f>
        <v/>
      </c>
      <c r="F55" s="29" t="str">
        <f>IF(Gebäudeportfolio!$B55="","",Gebäudeportfolio!M55)</f>
        <v/>
      </c>
      <c r="G55" s="29" t="str">
        <f>IF(Gebäudeportfolio!$B55="","",Gebäudeportfolio!N55)</f>
        <v/>
      </c>
      <c r="H55" s="29" t="str">
        <f>IF(Gebäudeportfolio!$B55="","",Gebäudeportfolio!S55)</f>
        <v/>
      </c>
      <c r="I55" s="29" t="str">
        <f>IF(Gebäudeportfolio!$B55="","",Gebäudeportfolio!T55)</f>
        <v/>
      </c>
      <c r="J55" s="96" t="str">
        <f>IF(Gebäudeportfolio!$B55="","",SUM(HLOOKUP($L$4,Energieverbräuche!$R$5:$V$106,ROW()-4,FALSE),HLOOKUP($L$4,Energieverbräuche!$W$5:$AA$106,ROW()-4,FALSE),HLOOKUP($L$4,Energieverbräuche!$AB$5:$AF$106,ROW()-4,FALSE)))</f>
        <v/>
      </c>
      <c r="K55" s="96" t="str">
        <f>IF(Gebäudeportfolio!$B55="","",J55/D55)</f>
        <v/>
      </c>
      <c r="L55" s="142" t="str">
        <f>IF(Gebäudeportfolio!$B55="","",SUM(HLOOKUP($L$4,Energieverbräuche!$C$5:$G$106,ROW()-4,FALSE),HLOOKUP($L$4,Energieverbräuche!$H$5:$L$106,ROW()-4,FALSE),HLOOKUP($L$4,Energieverbräuche!$M$5:$Q$106,ROW()-4,FALSE)))</f>
        <v/>
      </c>
      <c r="M55" s="152"/>
      <c r="N55" s="7"/>
      <c r="O55" s="8"/>
      <c r="P55" s="8"/>
      <c r="Q55" s="28"/>
      <c r="R55" s="8"/>
      <c r="S55" s="28"/>
      <c r="T55" s="8"/>
      <c r="U55" s="7"/>
      <c r="V55" s="151"/>
      <c r="W55" s="60"/>
      <c r="X55" s="7"/>
      <c r="Y55" s="6"/>
      <c r="Z55" s="7"/>
      <c r="AA55" s="160"/>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row>
    <row r="56" spans="1:61" s="24" customFormat="1" ht="30" customHeight="1">
      <c r="A56" s="57"/>
      <c r="B56" s="141" t="str">
        <f>IF(Gebäudeportfolio!$B56="","",Gebäudeportfolio!B56)</f>
        <v/>
      </c>
      <c r="C56" s="29" t="str">
        <f>IF(Gebäudeportfolio!$B56="","",'Inventar EED III'!N56)</f>
        <v/>
      </c>
      <c r="D56" s="96" t="str">
        <f>IF(Gebäudeportfolio!$B56="","",'Inventar EED III'!H56)</f>
        <v/>
      </c>
      <c r="E56" s="96" t="str">
        <f>IF(Gebäudeportfolio!$B56="","",Gebäudeportfolio!P56)</f>
        <v/>
      </c>
      <c r="F56" s="29" t="str">
        <f>IF(Gebäudeportfolio!$B56="","",Gebäudeportfolio!M56)</f>
        <v/>
      </c>
      <c r="G56" s="29" t="str">
        <f>IF(Gebäudeportfolio!$B56="","",Gebäudeportfolio!N56)</f>
        <v/>
      </c>
      <c r="H56" s="29" t="str">
        <f>IF(Gebäudeportfolio!$B56="","",Gebäudeportfolio!S56)</f>
        <v/>
      </c>
      <c r="I56" s="29" t="str">
        <f>IF(Gebäudeportfolio!$B56="","",Gebäudeportfolio!T56)</f>
        <v/>
      </c>
      <c r="J56" s="96" t="str">
        <f>IF(Gebäudeportfolio!$B56="","",SUM(HLOOKUP($L$4,Energieverbräuche!$R$5:$V$106,ROW()-4,FALSE),HLOOKUP($L$4,Energieverbräuche!$W$5:$AA$106,ROW()-4,FALSE),HLOOKUP($L$4,Energieverbräuche!$AB$5:$AF$106,ROW()-4,FALSE)))</f>
        <v/>
      </c>
      <c r="K56" s="96" t="str">
        <f>IF(Gebäudeportfolio!$B56="","",J56/D56)</f>
        <v/>
      </c>
      <c r="L56" s="142" t="str">
        <f>IF(Gebäudeportfolio!$B56="","",SUM(HLOOKUP($L$4,Energieverbräuche!$C$5:$G$106,ROW()-4,FALSE),HLOOKUP($L$4,Energieverbräuche!$H$5:$L$106,ROW()-4,FALSE),HLOOKUP($L$4,Energieverbräuche!$M$5:$Q$106,ROW()-4,FALSE)))</f>
        <v/>
      </c>
      <c r="M56" s="152"/>
      <c r="N56" s="7"/>
      <c r="O56" s="8"/>
      <c r="P56" s="8"/>
      <c r="Q56" s="28"/>
      <c r="R56" s="8"/>
      <c r="S56" s="28"/>
      <c r="T56" s="8"/>
      <c r="U56" s="7"/>
      <c r="V56" s="151"/>
      <c r="W56" s="60"/>
      <c r="X56" s="7"/>
      <c r="Y56" s="6"/>
      <c r="Z56" s="7"/>
      <c r="AA56" s="160"/>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row>
    <row r="57" spans="1:61" s="24" customFormat="1" ht="30" customHeight="1">
      <c r="A57" s="57"/>
      <c r="B57" s="141" t="str">
        <f>IF(Gebäudeportfolio!$B57="","",Gebäudeportfolio!B57)</f>
        <v/>
      </c>
      <c r="C57" s="29" t="str">
        <f>IF(Gebäudeportfolio!$B57="","",'Inventar EED III'!N57)</f>
        <v/>
      </c>
      <c r="D57" s="96" t="str">
        <f>IF(Gebäudeportfolio!$B57="","",'Inventar EED III'!H57)</f>
        <v/>
      </c>
      <c r="E57" s="96" t="str">
        <f>IF(Gebäudeportfolio!$B57="","",Gebäudeportfolio!P57)</f>
        <v/>
      </c>
      <c r="F57" s="29" t="str">
        <f>IF(Gebäudeportfolio!$B57="","",Gebäudeportfolio!M57)</f>
        <v/>
      </c>
      <c r="G57" s="29" t="str">
        <f>IF(Gebäudeportfolio!$B57="","",Gebäudeportfolio!N57)</f>
        <v/>
      </c>
      <c r="H57" s="29" t="str">
        <f>IF(Gebäudeportfolio!$B57="","",Gebäudeportfolio!S57)</f>
        <v/>
      </c>
      <c r="I57" s="29" t="str">
        <f>IF(Gebäudeportfolio!$B57="","",Gebäudeportfolio!T57)</f>
        <v/>
      </c>
      <c r="J57" s="96" t="str">
        <f>IF(Gebäudeportfolio!$B57="","",SUM(HLOOKUP($L$4,Energieverbräuche!$R$5:$V$106,ROW()-4,FALSE),HLOOKUP($L$4,Energieverbräuche!$W$5:$AA$106,ROW()-4,FALSE),HLOOKUP($L$4,Energieverbräuche!$AB$5:$AF$106,ROW()-4,FALSE)))</f>
        <v/>
      </c>
      <c r="K57" s="96" t="str">
        <f>IF(Gebäudeportfolio!$B57="","",J57/D57)</f>
        <v/>
      </c>
      <c r="L57" s="142" t="str">
        <f>IF(Gebäudeportfolio!$B57="","",SUM(HLOOKUP($L$4,Energieverbräuche!$C$5:$G$106,ROW()-4,FALSE),HLOOKUP($L$4,Energieverbräuche!$H$5:$L$106,ROW()-4,FALSE),HLOOKUP($L$4,Energieverbräuche!$M$5:$Q$106,ROW()-4,FALSE)))</f>
        <v/>
      </c>
      <c r="M57" s="152"/>
      <c r="N57" s="7"/>
      <c r="O57" s="8"/>
      <c r="P57" s="8"/>
      <c r="Q57" s="28"/>
      <c r="R57" s="8"/>
      <c r="S57" s="28"/>
      <c r="T57" s="8"/>
      <c r="U57" s="7"/>
      <c r="V57" s="151"/>
      <c r="W57" s="60"/>
      <c r="X57" s="7"/>
      <c r="Y57" s="6"/>
      <c r="Z57" s="7"/>
      <c r="AA57" s="160"/>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row>
    <row r="58" spans="1:61" s="24" customFormat="1" ht="30" customHeight="1">
      <c r="A58" s="57"/>
      <c r="B58" s="141" t="str">
        <f>IF(Gebäudeportfolio!$B58="","",Gebäudeportfolio!B58)</f>
        <v/>
      </c>
      <c r="C58" s="29" t="str">
        <f>IF(Gebäudeportfolio!$B58="","",'Inventar EED III'!N58)</f>
        <v/>
      </c>
      <c r="D58" s="96" t="str">
        <f>IF(Gebäudeportfolio!$B58="","",'Inventar EED III'!H58)</f>
        <v/>
      </c>
      <c r="E58" s="96" t="str">
        <f>IF(Gebäudeportfolio!$B58="","",Gebäudeportfolio!P58)</f>
        <v/>
      </c>
      <c r="F58" s="29" t="str">
        <f>IF(Gebäudeportfolio!$B58="","",Gebäudeportfolio!M58)</f>
        <v/>
      </c>
      <c r="G58" s="29" t="str">
        <f>IF(Gebäudeportfolio!$B58="","",Gebäudeportfolio!N58)</f>
        <v/>
      </c>
      <c r="H58" s="29" t="str">
        <f>IF(Gebäudeportfolio!$B58="","",Gebäudeportfolio!S58)</f>
        <v/>
      </c>
      <c r="I58" s="29" t="str">
        <f>IF(Gebäudeportfolio!$B58="","",Gebäudeportfolio!T58)</f>
        <v/>
      </c>
      <c r="J58" s="96" t="str">
        <f>IF(Gebäudeportfolio!$B58="","",SUM(HLOOKUP($L$4,Energieverbräuche!$R$5:$V$106,ROW()-4,FALSE),HLOOKUP($L$4,Energieverbräuche!$W$5:$AA$106,ROW()-4,FALSE),HLOOKUP($L$4,Energieverbräuche!$AB$5:$AF$106,ROW()-4,FALSE)))</f>
        <v/>
      </c>
      <c r="K58" s="96" t="str">
        <f>IF(Gebäudeportfolio!$B58="","",J58/D58)</f>
        <v/>
      </c>
      <c r="L58" s="142" t="str">
        <f>IF(Gebäudeportfolio!$B58="","",SUM(HLOOKUP($L$4,Energieverbräuche!$C$5:$G$106,ROW()-4,FALSE),HLOOKUP($L$4,Energieverbräuche!$H$5:$L$106,ROW()-4,FALSE),HLOOKUP($L$4,Energieverbräuche!$M$5:$Q$106,ROW()-4,FALSE)))</f>
        <v/>
      </c>
      <c r="M58" s="152"/>
      <c r="N58" s="7"/>
      <c r="O58" s="8"/>
      <c r="P58" s="8"/>
      <c r="Q58" s="28"/>
      <c r="R58" s="8"/>
      <c r="S58" s="28"/>
      <c r="T58" s="8"/>
      <c r="U58" s="7"/>
      <c r="V58" s="151"/>
      <c r="W58" s="60"/>
      <c r="X58" s="7"/>
      <c r="Y58" s="6"/>
      <c r="Z58" s="7"/>
      <c r="AA58" s="160"/>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row>
    <row r="59" spans="1:61" s="24" customFormat="1" ht="30" customHeight="1">
      <c r="A59" s="57"/>
      <c r="B59" s="141" t="str">
        <f>IF(Gebäudeportfolio!$B59="","",Gebäudeportfolio!B59)</f>
        <v/>
      </c>
      <c r="C59" s="29" t="str">
        <f>IF(Gebäudeportfolio!$B59="","",'Inventar EED III'!N59)</f>
        <v/>
      </c>
      <c r="D59" s="96" t="str">
        <f>IF(Gebäudeportfolio!$B59="","",'Inventar EED III'!H59)</f>
        <v/>
      </c>
      <c r="E59" s="96" t="str">
        <f>IF(Gebäudeportfolio!$B59="","",Gebäudeportfolio!P59)</f>
        <v/>
      </c>
      <c r="F59" s="29" t="str">
        <f>IF(Gebäudeportfolio!$B59="","",Gebäudeportfolio!M59)</f>
        <v/>
      </c>
      <c r="G59" s="29" t="str">
        <f>IF(Gebäudeportfolio!$B59="","",Gebäudeportfolio!N59)</f>
        <v/>
      </c>
      <c r="H59" s="29" t="str">
        <f>IF(Gebäudeportfolio!$B59="","",Gebäudeportfolio!S59)</f>
        <v/>
      </c>
      <c r="I59" s="29" t="str">
        <f>IF(Gebäudeportfolio!$B59="","",Gebäudeportfolio!T59)</f>
        <v/>
      </c>
      <c r="J59" s="96" t="str">
        <f>IF(Gebäudeportfolio!$B59="","",SUM(HLOOKUP($L$4,Energieverbräuche!$R$5:$V$106,ROW()-4,FALSE),HLOOKUP($L$4,Energieverbräuche!$W$5:$AA$106,ROW()-4,FALSE),HLOOKUP($L$4,Energieverbräuche!$AB$5:$AF$106,ROW()-4,FALSE)))</f>
        <v/>
      </c>
      <c r="K59" s="96" t="str">
        <f>IF(Gebäudeportfolio!$B59="","",J59/D59)</f>
        <v/>
      </c>
      <c r="L59" s="142" t="str">
        <f>IF(Gebäudeportfolio!$B59="","",SUM(HLOOKUP($L$4,Energieverbräuche!$C$5:$G$106,ROW()-4,FALSE),HLOOKUP($L$4,Energieverbräuche!$H$5:$L$106,ROW()-4,FALSE),HLOOKUP($L$4,Energieverbräuche!$M$5:$Q$106,ROW()-4,FALSE)))</f>
        <v/>
      </c>
      <c r="M59" s="152"/>
      <c r="N59" s="7"/>
      <c r="O59" s="8"/>
      <c r="P59" s="8"/>
      <c r="Q59" s="28"/>
      <c r="R59" s="8"/>
      <c r="S59" s="28"/>
      <c r="T59" s="8"/>
      <c r="U59" s="7"/>
      <c r="V59" s="151"/>
      <c r="W59" s="60"/>
      <c r="X59" s="7"/>
      <c r="Y59" s="6"/>
      <c r="Z59" s="7"/>
      <c r="AA59" s="160"/>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row>
    <row r="60" spans="1:61" s="24" customFormat="1" ht="30" customHeight="1">
      <c r="A60" s="57"/>
      <c r="B60" s="141" t="str">
        <f>IF(Gebäudeportfolio!$B60="","",Gebäudeportfolio!B60)</f>
        <v/>
      </c>
      <c r="C60" s="29" t="str">
        <f>IF(Gebäudeportfolio!$B60="","",'Inventar EED III'!N60)</f>
        <v/>
      </c>
      <c r="D60" s="96" t="str">
        <f>IF(Gebäudeportfolio!$B60="","",'Inventar EED III'!H60)</f>
        <v/>
      </c>
      <c r="E60" s="96" t="str">
        <f>IF(Gebäudeportfolio!$B60="","",Gebäudeportfolio!P60)</f>
        <v/>
      </c>
      <c r="F60" s="29" t="str">
        <f>IF(Gebäudeportfolio!$B60="","",Gebäudeportfolio!M60)</f>
        <v/>
      </c>
      <c r="G60" s="29" t="str">
        <f>IF(Gebäudeportfolio!$B60="","",Gebäudeportfolio!N60)</f>
        <v/>
      </c>
      <c r="H60" s="29" t="str">
        <f>IF(Gebäudeportfolio!$B60="","",Gebäudeportfolio!S60)</f>
        <v/>
      </c>
      <c r="I60" s="29" t="str">
        <f>IF(Gebäudeportfolio!$B60="","",Gebäudeportfolio!T60)</f>
        <v/>
      </c>
      <c r="J60" s="96" t="str">
        <f>IF(Gebäudeportfolio!$B60="","",SUM(HLOOKUP($L$4,Energieverbräuche!$R$5:$V$106,ROW()-4,FALSE),HLOOKUP($L$4,Energieverbräuche!$W$5:$AA$106,ROW()-4,FALSE),HLOOKUP($L$4,Energieverbräuche!$AB$5:$AF$106,ROW()-4,FALSE)))</f>
        <v/>
      </c>
      <c r="K60" s="96" t="str">
        <f>IF(Gebäudeportfolio!$B60="","",J60/D60)</f>
        <v/>
      </c>
      <c r="L60" s="142" t="str">
        <f>IF(Gebäudeportfolio!$B60="","",SUM(HLOOKUP($L$4,Energieverbräuche!$C$5:$G$106,ROW()-4,FALSE),HLOOKUP($L$4,Energieverbräuche!$H$5:$L$106,ROW()-4,FALSE),HLOOKUP($L$4,Energieverbräuche!$M$5:$Q$106,ROW()-4,FALSE)))</f>
        <v/>
      </c>
      <c r="M60" s="152"/>
      <c r="N60" s="7"/>
      <c r="O60" s="8"/>
      <c r="P60" s="8"/>
      <c r="Q60" s="28"/>
      <c r="R60" s="8"/>
      <c r="S60" s="28"/>
      <c r="T60" s="8"/>
      <c r="U60" s="7"/>
      <c r="V60" s="151"/>
      <c r="W60" s="60"/>
      <c r="X60" s="7"/>
      <c r="Y60" s="6"/>
      <c r="Z60" s="7"/>
      <c r="AA60" s="160"/>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row>
    <row r="61" spans="1:61" s="24" customFormat="1" ht="30" customHeight="1">
      <c r="A61" s="57"/>
      <c r="B61" s="141" t="str">
        <f>IF(Gebäudeportfolio!$B61="","",Gebäudeportfolio!B61)</f>
        <v/>
      </c>
      <c r="C61" s="29" t="str">
        <f>IF(Gebäudeportfolio!$B61="","",'Inventar EED III'!N61)</f>
        <v/>
      </c>
      <c r="D61" s="96" t="str">
        <f>IF(Gebäudeportfolio!$B61="","",'Inventar EED III'!H61)</f>
        <v/>
      </c>
      <c r="E61" s="96" t="str">
        <f>IF(Gebäudeportfolio!$B61="","",Gebäudeportfolio!P61)</f>
        <v/>
      </c>
      <c r="F61" s="29" t="str">
        <f>IF(Gebäudeportfolio!$B61="","",Gebäudeportfolio!M61)</f>
        <v/>
      </c>
      <c r="G61" s="29" t="str">
        <f>IF(Gebäudeportfolio!$B61="","",Gebäudeportfolio!N61)</f>
        <v/>
      </c>
      <c r="H61" s="29" t="str">
        <f>IF(Gebäudeportfolio!$B61="","",Gebäudeportfolio!S61)</f>
        <v/>
      </c>
      <c r="I61" s="29" t="str">
        <f>IF(Gebäudeportfolio!$B61="","",Gebäudeportfolio!T61)</f>
        <v/>
      </c>
      <c r="J61" s="96" t="str">
        <f>IF(Gebäudeportfolio!$B61="","",SUM(HLOOKUP($L$4,Energieverbräuche!$R$5:$V$106,ROW()-4,FALSE),HLOOKUP($L$4,Energieverbräuche!$W$5:$AA$106,ROW()-4,FALSE),HLOOKUP($L$4,Energieverbräuche!$AB$5:$AF$106,ROW()-4,FALSE)))</f>
        <v/>
      </c>
      <c r="K61" s="96" t="str">
        <f>IF(Gebäudeportfolio!$B61="","",J61/D61)</f>
        <v/>
      </c>
      <c r="L61" s="142" t="str">
        <f>IF(Gebäudeportfolio!$B61="","",SUM(HLOOKUP($L$4,Energieverbräuche!$C$5:$G$106,ROW()-4,FALSE),HLOOKUP($L$4,Energieverbräuche!$H$5:$L$106,ROW()-4,FALSE),HLOOKUP($L$4,Energieverbräuche!$M$5:$Q$106,ROW()-4,FALSE)))</f>
        <v/>
      </c>
      <c r="M61" s="152"/>
      <c r="N61" s="7"/>
      <c r="O61" s="8"/>
      <c r="P61" s="8"/>
      <c r="Q61" s="28"/>
      <c r="R61" s="8"/>
      <c r="S61" s="28"/>
      <c r="T61" s="8"/>
      <c r="U61" s="7"/>
      <c r="V61" s="151"/>
      <c r="W61" s="60"/>
      <c r="X61" s="7"/>
      <c r="Y61" s="6"/>
      <c r="Z61" s="7"/>
      <c r="AA61" s="160"/>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row>
    <row r="62" spans="1:61" s="24" customFormat="1" ht="30" customHeight="1">
      <c r="A62" s="57"/>
      <c r="B62" s="141" t="str">
        <f>IF(Gebäudeportfolio!$B62="","",Gebäudeportfolio!B62)</f>
        <v/>
      </c>
      <c r="C62" s="29" t="str">
        <f>IF(Gebäudeportfolio!$B62="","",'Inventar EED III'!N62)</f>
        <v/>
      </c>
      <c r="D62" s="96" t="str">
        <f>IF(Gebäudeportfolio!$B62="","",'Inventar EED III'!H62)</f>
        <v/>
      </c>
      <c r="E62" s="96" t="str">
        <f>IF(Gebäudeportfolio!$B62="","",Gebäudeportfolio!P62)</f>
        <v/>
      </c>
      <c r="F62" s="29" t="str">
        <f>IF(Gebäudeportfolio!$B62="","",Gebäudeportfolio!M62)</f>
        <v/>
      </c>
      <c r="G62" s="29" t="str">
        <f>IF(Gebäudeportfolio!$B62="","",Gebäudeportfolio!N62)</f>
        <v/>
      </c>
      <c r="H62" s="29" t="str">
        <f>IF(Gebäudeportfolio!$B62="","",Gebäudeportfolio!S62)</f>
        <v/>
      </c>
      <c r="I62" s="29" t="str">
        <f>IF(Gebäudeportfolio!$B62="","",Gebäudeportfolio!T62)</f>
        <v/>
      </c>
      <c r="J62" s="96" t="str">
        <f>IF(Gebäudeportfolio!$B62="","",SUM(HLOOKUP($L$4,Energieverbräuche!$R$5:$V$106,ROW()-4,FALSE),HLOOKUP($L$4,Energieverbräuche!$W$5:$AA$106,ROW()-4,FALSE),HLOOKUP($L$4,Energieverbräuche!$AB$5:$AF$106,ROW()-4,FALSE)))</f>
        <v/>
      </c>
      <c r="K62" s="96" t="str">
        <f>IF(Gebäudeportfolio!$B62="","",J62/D62)</f>
        <v/>
      </c>
      <c r="L62" s="142" t="str">
        <f>IF(Gebäudeportfolio!$B62="","",SUM(HLOOKUP($L$4,Energieverbräuche!$C$5:$G$106,ROW()-4,FALSE),HLOOKUP($L$4,Energieverbräuche!$H$5:$L$106,ROW()-4,FALSE),HLOOKUP($L$4,Energieverbräuche!$M$5:$Q$106,ROW()-4,FALSE)))</f>
        <v/>
      </c>
      <c r="M62" s="152"/>
      <c r="N62" s="7"/>
      <c r="O62" s="8"/>
      <c r="P62" s="8"/>
      <c r="Q62" s="28"/>
      <c r="R62" s="8"/>
      <c r="S62" s="28"/>
      <c r="T62" s="8"/>
      <c r="U62" s="7"/>
      <c r="V62" s="151"/>
      <c r="W62" s="60"/>
      <c r="X62" s="7"/>
      <c r="Y62" s="6"/>
      <c r="Z62" s="7"/>
      <c r="AA62" s="160"/>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row>
    <row r="63" spans="1:61" s="24" customFormat="1" ht="30" customHeight="1">
      <c r="A63" s="57"/>
      <c r="B63" s="141" t="str">
        <f>IF(Gebäudeportfolio!$B63="","",Gebäudeportfolio!B63)</f>
        <v/>
      </c>
      <c r="C63" s="29" t="str">
        <f>IF(Gebäudeportfolio!$B63="","",'Inventar EED III'!N63)</f>
        <v/>
      </c>
      <c r="D63" s="96" t="str">
        <f>IF(Gebäudeportfolio!$B63="","",'Inventar EED III'!H63)</f>
        <v/>
      </c>
      <c r="E63" s="96" t="str">
        <f>IF(Gebäudeportfolio!$B63="","",Gebäudeportfolio!P63)</f>
        <v/>
      </c>
      <c r="F63" s="29" t="str">
        <f>IF(Gebäudeportfolio!$B63="","",Gebäudeportfolio!M63)</f>
        <v/>
      </c>
      <c r="G63" s="29" t="str">
        <f>IF(Gebäudeportfolio!$B63="","",Gebäudeportfolio!N63)</f>
        <v/>
      </c>
      <c r="H63" s="29" t="str">
        <f>IF(Gebäudeportfolio!$B63="","",Gebäudeportfolio!S63)</f>
        <v/>
      </c>
      <c r="I63" s="29" t="str">
        <f>IF(Gebäudeportfolio!$B63="","",Gebäudeportfolio!T63)</f>
        <v/>
      </c>
      <c r="J63" s="96" t="str">
        <f>IF(Gebäudeportfolio!$B63="","",SUM(HLOOKUP($L$4,Energieverbräuche!$R$5:$V$106,ROW()-4,FALSE),HLOOKUP($L$4,Energieverbräuche!$W$5:$AA$106,ROW()-4,FALSE),HLOOKUP($L$4,Energieverbräuche!$AB$5:$AF$106,ROW()-4,FALSE)))</f>
        <v/>
      </c>
      <c r="K63" s="96" t="str">
        <f>IF(Gebäudeportfolio!$B63="","",J63/D63)</f>
        <v/>
      </c>
      <c r="L63" s="142" t="str">
        <f>IF(Gebäudeportfolio!$B63="","",SUM(HLOOKUP($L$4,Energieverbräuche!$C$5:$G$106,ROW()-4,FALSE),HLOOKUP($L$4,Energieverbräuche!$H$5:$L$106,ROW()-4,FALSE),HLOOKUP($L$4,Energieverbräuche!$M$5:$Q$106,ROW()-4,FALSE)))</f>
        <v/>
      </c>
      <c r="M63" s="152"/>
      <c r="N63" s="7"/>
      <c r="O63" s="8"/>
      <c r="P63" s="8"/>
      <c r="Q63" s="28"/>
      <c r="R63" s="8"/>
      <c r="S63" s="28"/>
      <c r="T63" s="8"/>
      <c r="U63" s="7"/>
      <c r="V63" s="151"/>
      <c r="W63" s="60"/>
      <c r="X63" s="7"/>
      <c r="Y63" s="6"/>
      <c r="Z63" s="7"/>
      <c r="AA63" s="160"/>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row>
    <row r="64" spans="1:61" s="24" customFormat="1" ht="30" customHeight="1">
      <c r="A64" s="57"/>
      <c r="B64" s="141" t="str">
        <f>IF(Gebäudeportfolio!$B64="","",Gebäudeportfolio!B64)</f>
        <v/>
      </c>
      <c r="C64" s="29" t="str">
        <f>IF(Gebäudeportfolio!$B64="","",'Inventar EED III'!N64)</f>
        <v/>
      </c>
      <c r="D64" s="96" t="str">
        <f>IF(Gebäudeportfolio!$B64="","",'Inventar EED III'!H64)</f>
        <v/>
      </c>
      <c r="E64" s="96" t="str">
        <f>IF(Gebäudeportfolio!$B64="","",Gebäudeportfolio!P64)</f>
        <v/>
      </c>
      <c r="F64" s="29" t="str">
        <f>IF(Gebäudeportfolio!$B64="","",Gebäudeportfolio!M64)</f>
        <v/>
      </c>
      <c r="G64" s="29" t="str">
        <f>IF(Gebäudeportfolio!$B64="","",Gebäudeportfolio!N64)</f>
        <v/>
      </c>
      <c r="H64" s="29" t="str">
        <f>IF(Gebäudeportfolio!$B64="","",Gebäudeportfolio!S64)</f>
        <v/>
      </c>
      <c r="I64" s="29" t="str">
        <f>IF(Gebäudeportfolio!$B64="","",Gebäudeportfolio!T64)</f>
        <v/>
      </c>
      <c r="J64" s="96" t="str">
        <f>IF(Gebäudeportfolio!$B64="","",SUM(HLOOKUP($L$4,Energieverbräuche!$R$5:$V$106,ROW()-4,FALSE),HLOOKUP($L$4,Energieverbräuche!$W$5:$AA$106,ROW()-4,FALSE),HLOOKUP($L$4,Energieverbräuche!$AB$5:$AF$106,ROW()-4,FALSE)))</f>
        <v/>
      </c>
      <c r="K64" s="96" t="str">
        <f>IF(Gebäudeportfolio!$B64="","",J64/D64)</f>
        <v/>
      </c>
      <c r="L64" s="142" t="str">
        <f>IF(Gebäudeportfolio!$B64="","",SUM(HLOOKUP($L$4,Energieverbräuche!$C$5:$G$106,ROW()-4,FALSE),HLOOKUP($L$4,Energieverbräuche!$H$5:$L$106,ROW()-4,FALSE),HLOOKUP($L$4,Energieverbräuche!$M$5:$Q$106,ROW()-4,FALSE)))</f>
        <v/>
      </c>
      <c r="M64" s="152"/>
      <c r="N64" s="7"/>
      <c r="O64" s="8"/>
      <c r="P64" s="8"/>
      <c r="Q64" s="28"/>
      <c r="R64" s="8"/>
      <c r="S64" s="28"/>
      <c r="T64" s="8"/>
      <c r="U64" s="7"/>
      <c r="V64" s="151"/>
      <c r="W64" s="60"/>
      <c r="X64" s="7"/>
      <c r="Y64" s="6"/>
      <c r="Z64" s="7"/>
      <c r="AA64" s="160"/>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row>
    <row r="65" spans="1:61" s="24" customFormat="1" ht="30" customHeight="1">
      <c r="A65" s="57"/>
      <c r="B65" s="141" t="str">
        <f>IF(Gebäudeportfolio!$B65="","",Gebäudeportfolio!B65)</f>
        <v/>
      </c>
      <c r="C65" s="29" t="str">
        <f>IF(Gebäudeportfolio!$B65="","",'Inventar EED III'!N65)</f>
        <v/>
      </c>
      <c r="D65" s="96" t="str">
        <f>IF(Gebäudeportfolio!$B65="","",'Inventar EED III'!H65)</f>
        <v/>
      </c>
      <c r="E65" s="96" t="str">
        <f>IF(Gebäudeportfolio!$B65="","",Gebäudeportfolio!P65)</f>
        <v/>
      </c>
      <c r="F65" s="29" t="str">
        <f>IF(Gebäudeportfolio!$B65="","",Gebäudeportfolio!M65)</f>
        <v/>
      </c>
      <c r="G65" s="29" t="str">
        <f>IF(Gebäudeportfolio!$B65="","",Gebäudeportfolio!N65)</f>
        <v/>
      </c>
      <c r="H65" s="29" t="str">
        <f>IF(Gebäudeportfolio!$B65="","",Gebäudeportfolio!S65)</f>
        <v/>
      </c>
      <c r="I65" s="29" t="str">
        <f>IF(Gebäudeportfolio!$B65="","",Gebäudeportfolio!T65)</f>
        <v/>
      </c>
      <c r="J65" s="96" t="str">
        <f>IF(Gebäudeportfolio!$B65="","",SUM(HLOOKUP($L$4,Energieverbräuche!$R$5:$V$106,ROW()-4,FALSE),HLOOKUP($L$4,Energieverbräuche!$W$5:$AA$106,ROW()-4,FALSE),HLOOKUP($L$4,Energieverbräuche!$AB$5:$AF$106,ROW()-4,FALSE)))</f>
        <v/>
      </c>
      <c r="K65" s="96" t="str">
        <f>IF(Gebäudeportfolio!$B65="","",J65/D65)</f>
        <v/>
      </c>
      <c r="L65" s="142" t="str">
        <f>IF(Gebäudeportfolio!$B65="","",SUM(HLOOKUP($L$4,Energieverbräuche!$C$5:$G$106,ROW()-4,FALSE),HLOOKUP($L$4,Energieverbräuche!$H$5:$L$106,ROW()-4,FALSE),HLOOKUP($L$4,Energieverbräuche!$M$5:$Q$106,ROW()-4,FALSE)))</f>
        <v/>
      </c>
      <c r="M65" s="152"/>
      <c r="N65" s="7"/>
      <c r="O65" s="8"/>
      <c r="P65" s="8"/>
      <c r="Q65" s="28"/>
      <c r="R65" s="8"/>
      <c r="S65" s="28"/>
      <c r="T65" s="8"/>
      <c r="U65" s="7"/>
      <c r="V65" s="151"/>
      <c r="W65" s="60"/>
      <c r="X65" s="7"/>
      <c r="Y65" s="6"/>
      <c r="Z65" s="7"/>
      <c r="AA65" s="160"/>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row>
    <row r="66" spans="1:61" s="24" customFormat="1" ht="30" customHeight="1">
      <c r="A66" s="57"/>
      <c r="B66" s="141" t="str">
        <f>IF(Gebäudeportfolio!$B66="","",Gebäudeportfolio!B66)</f>
        <v/>
      </c>
      <c r="C66" s="29" t="str">
        <f>IF(Gebäudeportfolio!$B66="","",'Inventar EED III'!N66)</f>
        <v/>
      </c>
      <c r="D66" s="96" t="str">
        <f>IF(Gebäudeportfolio!$B66="","",'Inventar EED III'!H66)</f>
        <v/>
      </c>
      <c r="E66" s="96" t="str">
        <f>IF(Gebäudeportfolio!$B66="","",Gebäudeportfolio!P66)</f>
        <v/>
      </c>
      <c r="F66" s="29" t="str">
        <f>IF(Gebäudeportfolio!$B66="","",Gebäudeportfolio!M66)</f>
        <v/>
      </c>
      <c r="G66" s="29" t="str">
        <f>IF(Gebäudeportfolio!$B66="","",Gebäudeportfolio!N66)</f>
        <v/>
      </c>
      <c r="H66" s="29" t="str">
        <f>IF(Gebäudeportfolio!$B66="","",Gebäudeportfolio!S66)</f>
        <v/>
      </c>
      <c r="I66" s="29" t="str">
        <f>IF(Gebäudeportfolio!$B66="","",Gebäudeportfolio!T66)</f>
        <v/>
      </c>
      <c r="J66" s="96" t="str">
        <f>IF(Gebäudeportfolio!$B66="","",SUM(HLOOKUP($L$4,Energieverbräuche!$R$5:$V$106,ROW()-4,FALSE),HLOOKUP($L$4,Energieverbräuche!$W$5:$AA$106,ROW()-4,FALSE),HLOOKUP($L$4,Energieverbräuche!$AB$5:$AF$106,ROW()-4,FALSE)))</f>
        <v/>
      </c>
      <c r="K66" s="96" t="str">
        <f>IF(Gebäudeportfolio!$B66="","",J66/D66)</f>
        <v/>
      </c>
      <c r="L66" s="142" t="str">
        <f>IF(Gebäudeportfolio!$B66="","",SUM(HLOOKUP($L$4,Energieverbräuche!$C$5:$G$106,ROW()-4,FALSE),HLOOKUP($L$4,Energieverbräuche!$H$5:$L$106,ROW()-4,FALSE),HLOOKUP($L$4,Energieverbräuche!$M$5:$Q$106,ROW()-4,FALSE)))</f>
        <v/>
      </c>
      <c r="M66" s="152"/>
      <c r="N66" s="7"/>
      <c r="O66" s="8"/>
      <c r="P66" s="8"/>
      <c r="Q66" s="28"/>
      <c r="R66" s="8"/>
      <c r="S66" s="28"/>
      <c r="T66" s="8"/>
      <c r="U66" s="7"/>
      <c r="V66" s="151"/>
      <c r="W66" s="60"/>
      <c r="X66" s="7"/>
      <c r="Y66" s="6"/>
      <c r="Z66" s="7"/>
      <c r="AA66" s="160"/>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row>
    <row r="67" spans="1:61" s="24" customFormat="1" ht="30" customHeight="1">
      <c r="A67" s="57"/>
      <c r="B67" s="141" t="str">
        <f>IF(Gebäudeportfolio!$B67="","",Gebäudeportfolio!B67)</f>
        <v/>
      </c>
      <c r="C67" s="29" t="str">
        <f>IF(Gebäudeportfolio!$B67="","",'Inventar EED III'!N67)</f>
        <v/>
      </c>
      <c r="D67" s="96" t="str">
        <f>IF(Gebäudeportfolio!$B67="","",'Inventar EED III'!H67)</f>
        <v/>
      </c>
      <c r="E67" s="96" t="str">
        <f>IF(Gebäudeportfolio!$B67="","",Gebäudeportfolio!P67)</f>
        <v/>
      </c>
      <c r="F67" s="29" t="str">
        <f>IF(Gebäudeportfolio!$B67="","",Gebäudeportfolio!M67)</f>
        <v/>
      </c>
      <c r="G67" s="29" t="str">
        <f>IF(Gebäudeportfolio!$B67="","",Gebäudeportfolio!N67)</f>
        <v/>
      </c>
      <c r="H67" s="29" t="str">
        <f>IF(Gebäudeportfolio!$B67="","",Gebäudeportfolio!S67)</f>
        <v/>
      </c>
      <c r="I67" s="29" t="str">
        <f>IF(Gebäudeportfolio!$B67="","",Gebäudeportfolio!T67)</f>
        <v/>
      </c>
      <c r="J67" s="96" t="str">
        <f>IF(Gebäudeportfolio!$B67="","",SUM(HLOOKUP($L$4,Energieverbräuche!$R$5:$V$106,ROW()-4,FALSE),HLOOKUP($L$4,Energieverbräuche!$W$5:$AA$106,ROW()-4,FALSE),HLOOKUP($L$4,Energieverbräuche!$AB$5:$AF$106,ROW()-4,FALSE)))</f>
        <v/>
      </c>
      <c r="K67" s="96" t="str">
        <f>IF(Gebäudeportfolio!$B67="","",J67/D67)</f>
        <v/>
      </c>
      <c r="L67" s="142" t="str">
        <f>IF(Gebäudeportfolio!$B67="","",SUM(HLOOKUP($L$4,Energieverbräuche!$C$5:$G$106,ROW()-4,FALSE),HLOOKUP($L$4,Energieverbräuche!$H$5:$L$106,ROW()-4,FALSE),HLOOKUP($L$4,Energieverbräuche!$M$5:$Q$106,ROW()-4,FALSE)))</f>
        <v/>
      </c>
      <c r="M67" s="152"/>
      <c r="N67" s="7"/>
      <c r="O67" s="8"/>
      <c r="P67" s="8"/>
      <c r="Q67" s="28"/>
      <c r="R67" s="8"/>
      <c r="S67" s="28"/>
      <c r="T67" s="8"/>
      <c r="U67" s="7"/>
      <c r="V67" s="151"/>
      <c r="W67" s="60"/>
      <c r="X67" s="7"/>
      <c r="Y67" s="6"/>
      <c r="Z67" s="7"/>
      <c r="AA67" s="160"/>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row>
    <row r="68" spans="1:61" s="24" customFormat="1" ht="30" customHeight="1">
      <c r="A68" s="57"/>
      <c r="B68" s="141" t="str">
        <f>IF(Gebäudeportfolio!$B68="","",Gebäudeportfolio!B68)</f>
        <v/>
      </c>
      <c r="C68" s="29" t="str">
        <f>IF(Gebäudeportfolio!$B68="","",'Inventar EED III'!N68)</f>
        <v/>
      </c>
      <c r="D68" s="96" t="str">
        <f>IF(Gebäudeportfolio!$B68="","",'Inventar EED III'!H68)</f>
        <v/>
      </c>
      <c r="E68" s="96" t="str">
        <f>IF(Gebäudeportfolio!$B68="","",Gebäudeportfolio!P68)</f>
        <v/>
      </c>
      <c r="F68" s="29" t="str">
        <f>IF(Gebäudeportfolio!$B68="","",Gebäudeportfolio!M68)</f>
        <v/>
      </c>
      <c r="G68" s="29" t="str">
        <f>IF(Gebäudeportfolio!$B68="","",Gebäudeportfolio!N68)</f>
        <v/>
      </c>
      <c r="H68" s="29" t="str">
        <f>IF(Gebäudeportfolio!$B68="","",Gebäudeportfolio!S68)</f>
        <v/>
      </c>
      <c r="I68" s="29" t="str">
        <f>IF(Gebäudeportfolio!$B68="","",Gebäudeportfolio!T68)</f>
        <v/>
      </c>
      <c r="J68" s="96" t="str">
        <f>IF(Gebäudeportfolio!$B68="","",SUM(HLOOKUP($L$4,Energieverbräuche!$R$5:$V$106,ROW()-4,FALSE),HLOOKUP($L$4,Energieverbräuche!$W$5:$AA$106,ROW()-4,FALSE),HLOOKUP($L$4,Energieverbräuche!$AB$5:$AF$106,ROW()-4,FALSE)))</f>
        <v/>
      </c>
      <c r="K68" s="96" t="str">
        <f>IF(Gebäudeportfolio!$B68="","",J68/D68)</f>
        <v/>
      </c>
      <c r="L68" s="142" t="str">
        <f>IF(Gebäudeportfolio!$B68="","",SUM(HLOOKUP($L$4,Energieverbräuche!$C$5:$G$106,ROW()-4,FALSE),HLOOKUP($L$4,Energieverbräuche!$H$5:$L$106,ROW()-4,FALSE),HLOOKUP($L$4,Energieverbräuche!$M$5:$Q$106,ROW()-4,FALSE)))</f>
        <v/>
      </c>
      <c r="M68" s="152"/>
      <c r="N68" s="7"/>
      <c r="O68" s="8"/>
      <c r="P68" s="8"/>
      <c r="Q68" s="28"/>
      <c r="R68" s="8"/>
      <c r="S68" s="28"/>
      <c r="T68" s="8"/>
      <c r="U68" s="7"/>
      <c r="V68" s="151"/>
      <c r="W68" s="60"/>
      <c r="X68" s="7"/>
      <c r="Y68" s="6"/>
      <c r="Z68" s="7"/>
      <c r="AA68" s="160"/>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row>
    <row r="69" spans="1:61" s="24" customFormat="1" ht="30" customHeight="1">
      <c r="A69" s="57"/>
      <c r="B69" s="141" t="str">
        <f>IF(Gebäudeportfolio!$B69="","",Gebäudeportfolio!B69)</f>
        <v/>
      </c>
      <c r="C69" s="29" t="str">
        <f>IF(Gebäudeportfolio!$B69="","",'Inventar EED III'!N69)</f>
        <v/>
      </c>
      <c r="D69" s="96" t="str">
        <f>IF(Gebäudeportfolio!$B69="","",'Inventar EED III'!H69)</f>
        <v/>
      </c>
      <c r="E69" s="96" t="str">
        <f>IF(Gebäudeportfolio!$B69="","",Gebäudeportfolio!P69)</f>
        <v/>
      </c>
      <c r="F69" s="29" t="str">
        <f>IF(Gebäudeportfolio!$B69="","",Gebäudeportfolio!M69)</f>
        <v/>
      </c>
      <c r="G69" s="29" t="str">
        <f>IF(Gebäudeportfolio!$B69="","",Gebäudeportfolio!N69)</f>
        <v/>
      </c>
      <c r="H69" s="29" t="str">
        <f>IF(Gebäudeportfolio!$B69="","",Gebäudeportfolio!S69)</f>
        <v/>
      </c>
      <c r="I69" s="29" t="str">
        <f>IF(Gebäudeportfolio!$B69="","",Gebäudeportfolio!T69)</f>
        <v/>
      </c>
      <c r="J69" s="96" t="str">
        <f>IF(Gebäudeportfolio!$B69="","",SUM(HLOOKUP($L$4,Energieverbräuche!$R$5:$V$106,ROW()-4,FALSE),HLOOKUP($L$4,Energieverbräuche!$W$5:$AA$106,ROW()-4,FALSE),HLOOKUP($L$4,Energieverbräuche!$AB$5:$AF$106,ROW()-4,FALSE)))</f>
        <v/>
      </c>
      <c r="K69" s="96" t="str">
        <f>IF(Gebäudeportfolio!$B69="","",J69/D69)</f>
        <v/>
      </c>
      <c r="L69" s="142" t="str">
        <f>IF(Gebäudeportfolio!$B69="","",SUM(HLOOKUP($L$4,Energieverbräuche!$C$5:$G$106,ROW()-4,FALSE),HLOOKUP($L$4,Energieverbräuche!$H$5:$L$106,ROW()-4,FALSE),HLOOKUP($L$4,Energieverbräuche!$M$5:$Q$106,ROW()-4,FALSE)))</f>
        <v/>
      </c>
      <c r="M69" s="152"/>
      <c r="N69" s="7"/>
      <c r="O69" s="8"/>
      <c r="P69" s="8"/>
      <c r="Q69" s="28"/>
      <c r="R69" s="8"/>
      <c r="S69" s="28"/>
      <c r="T69" s="8"/>
      <c r="U69" s="7"/>
      <c r="V69" s="151"/>
      <c r="W69" s="60"/>
      <c r="X69" s="7"/>
      <c r="Y69" s="6"/>
      <c r="Z69" s="7"/>
      <c r="AA69" s="160"/>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row>
    <row r="70" spans="1:61" s="24" customFormat="1" ht="30" customHeight="1">
      <c r="A70" s="57"/>
      <c r="B70" s="141" t="str">
        <f>IF(Gebäudeportfolio!$B70="","",Gebäudeportfolio!B70)</f>
        <v/>
      </c>
      <c r="C70" s="29" t="str">
        <f>IF(Gebäudeportfolio!$B70="","",'Inventar EED III'!N70)</f>
        <v/>
      </c>
      <c r="D70" s="96" t="str">
        <f>IF(Gebäudeportfolio!$B70="","",'Inventar EED III'!H70)</f>
        <v/>
      </c>
      <c r="E70" s="96" t="str">
        <f>IF(Gebäudeportfolio!$B70="","",Gebäudeportfolio!P70)</f>
        <v/>
      </c>
      <c r="F70" s="29" t="str">
        <f>IF(Gebäudeportfolio!$B70="","",Gebäudeportfolio!M70)</f>
        <v/>
      </c>
      <c r="G70" s="29" t="str">
        <f>IF(Gebäudeportfolio!$B70="","",Gebäudeportfolio!N70)</f>
        <v/>
      </c>
      <c r="H70" s="29" t="str">
        <f>IF(Gebäudeportfolio!$B70="","",Gebäudeportfolio!S70)</f>
        <v/>
      </c>
      <c r="I70" s="29" t="str">
        <f>IF(Gebäudeportfolio!$B70="","",Gebäudeportfolio!T70)</f>
        <v/>
      </c>
      <c r="J70" s="96" t="str">
        <f>IF(Gebäudeportfolio!$B70="","",SUM(HLOOKUP($L$4,Energieverbräuche!$R$5:$V$106,ROW()-4,FALSE),HLOOKUP($L$4,Energieverbräuche!$W$5:$AA$106,ROW()-4,FALSE),HLOOKUP($L$4,Energieverbräuche!$AB$5:$AF$106,ROW()-4,FALSE)))</f>
        <v/>
      </c>
      <c r="K70" s="96" t="str">
        <f>IF(Gebäudeportfolio!$B70="","",J70/D70)</f>
        <v/>
      </c>
      <c r="L70" s="142" t="str">
        <f>IF(Gebäudeportfolio!$B70="","",SUM(HLOOKUP($L$4,Energieverbräuche!$C$5:$G$106,ROW()-4,FALSE),HLOOKUP($L$4,Energieverbräuche!$H$5:$L$106,ROW()-4,FALSE),HLOOKUP($L$4,Energieverbräuche!$M$5:$Q$106,ROW()-4,FALSE)))</f>
        <v/>
      </c>
      <c r="M70" s="152"/>
      <c r="N70" s="7"/>
      <c r="O70" s="8"/>
      <c r="P70" s="8"/>
      <c r="Q70" s="28"/>
      <c r="R70" s="8"/>
      <c r="S70" s="28"/>
      <c r="T70" s="8"/>
      <c r="U70" s="7"/>
      <c r="V70" s="151"/>
      <c r="W70" s="60"/>
      <c r="X70" s="7"/>
      <c r="Y70" s="6"/>
      <c r="Z70" s="7"/>
      <c r="AA70" s="160"/>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row>
    <row r="71" spans="1:61" s="24" customFormat="1" ht="30" customHeight="1">
      <c r="A71" s="57"/>
      <c r="B71" s="141" t="str">
        <f>IF(Gebäudeportfolio!$B71="","",Gebäudeportfolio!B71)</f>
        <v/>
      </c>
      <c r="C71" s="29" t="str">
        <f>IF(Gebäudeportfolio!$B71="","",'Inventar EED III'!N71)</f>
        <v/>
      </c>
      <c r="D71" s="96" t="str">
        <f>IF(Gebäudeportfolio!$B71="","",'Inventar EED III'!H71)</f>
        <v/>
      </c>
      <c r="E71" s="96" t="str">
        <f>IF(Gebäudeportfolio!$B71="","",Gebäudeportfolio!P71)</f>
        <v/>
      </c>
      <c r="F71" s="29" t="str">
        <f>IF(Gebäudeportfolio!$B71="","",Gebäudeportfolio!M71)</f>
        <v/>
      </c>
      <c r="G71" s="29" t="str">
        <f>IF(Gebäudeportfolio!$B71="","",Gebäudeportfolio!N71)</f>
        <v/>
      </c>
      <c r="H71" s="29" t="str">
        <f>IF(Gebäudeportfolio!$B71="","",Gebäudeportfolio!S71)</f>
        <v/>
      </c>
      <c r="I71" s="29" t="str">
        <f>IF(Gebäudeportfolio!$B71="","",Gebäudeportfolio!T71)</f>
        <v/>
      </c>
      <c r="J71" s="96" t="str">
        <f>IF(Gebäudeportfolio!$B71="","",SUM(HLOOKUP($L$4,Energieverbräuche!$R$5:$V$106,ROW()-4,FALSE),HLOOKUP($L$4,Energieverbräuche!$W$5:$AA$106,ROW()-4,FALSE),HLOOKUP($L$4,Energieverbräuche!$AB$5:$AF$106,ROW()-4,FALSE)))</f>
        <v/>
      </c>
      <c r="K71" s="96" t="str">
        <f>IF(Gebäudeportfolio!$B71="","",J71/D71)</f>
        <v/>
      </c>
      <c r="L71" s="142" t="str">
        <f>IF(Gebäudeportfolio!$B71="","",SUM(HLOOKUP($L$4,Energieverbräuche!$C$5:$G$106,ROW()-4,FALSE),HLOOKUP($L$4,Energieverbräuche!$H$5:$L$106,ROW()-4,FALSE),HLOOKUP($L$4,Energieverbräuche!$M$5:$Q$106,ROW()-4,FALSE)))</f>
        <v/>
      </c>
      <c r="M71" s="152"/>
      <c r="N71" s="7"/>
      <c r="O71" s="8"/>
      <c r="P71" s="8"/>
      <c r="Q71" s="28"/>
      <c r="R71" s="8"/>
      <c r="S71" s="28"/>
      <c r="T71" s="8"/>
      <c r="U71" s="7"/>
      <c r="V71" s="151"/>
      <c r="W71" s="60"/>
      <c r="X71" s="7"/>
      <c r="Y71" s="6"/>
      <c r="Z71" s="7"/>
      <c r="AA71" s="160"/>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row>
    <row r="72" spans="1:61" s="24" customFormat="1" ht="30" customHeight="1">
      <c r="A72" s="57"/>
      <c r="B72" s="141" t="str">
        <f>IF(Gebäudeportfolio!$B72="","",Gebäudeportfolio!B72)</f>
        <v/>
      </c>
      <c r="C72" s="29" t="str">
        <f>IF(Gebäudeportfolio!$B72="","",'Inventar EED III'!N72)</f>
        <v/>
      </c>
      <c r="D72" s="96" t="str">
        <f>IF(Gebäudeportfolio!$B72="","",'Inventar EED III'!H72)</f>
        <v/>
      </c>
      <c r="E72" s="96" t="str">
        <f>IF(Gebäudeportfolio!$B72="","",Gebäudeportfolio!P72)</f>
        <v/>
      </c>
      <c r="F72" s="29" t="str">
        <f>IF(Gebäudeportfolio!$B72="","",Gebäudeportfolio!M72)</f>
        <v/>
      </c>
      <c r="G72" s="29" t="str">
        <f>IF(Gebäudeportfolio!$B72="","",Gebäudeportfolio!N72)</f>
        <v/>
      </c>
      <c r="H72" s="29" t="str">
        <f>IF(Gebäudeportfolio!$B72="","",Gebäudeportfolio!S72)</f>
        <v/>
      </c>
      <c r="I72" s="29" t="str">
        <f>IF(Gebäudeportfolio!$B72="","",Gebäudeportfolio!T72)</f>
        <v/>
      </c>
      <c r="J72" s="96" t="str">
        <f>IF(Gebäudeportfolio!$B72="","",SUM(HLOOKUP($L$4,Energieverbräuche!$R$5:$V$106,ROW()-4,FALSE),HLOOKUP($L$4,Energieverbräuche!$W$5:$AA$106,ROW()-4,FALSE),HLOOKUP($L$4,Energieverbräuche!$AB$5:$AF$106,ROW()-4,FALSE)))</f>
        <v/>
      </c>
      <c r="K72" s="96" t="str">
        <f>IF(Gebäudeportfolio!$B72="","",J72/D72)</f>
        <v/>
      </c>
      <c r="L72" s="142" t="str">
        <f>IF(Gebäudeportfolio!$B72="","",SUM(HLOOKUP($L$4,Energieverbräuche!$C$5:$G$106,ROW()-4,FALSE),HLOOKUP($L$4,Energieverbräuche!$H$5:$L$106,ROW()-4,FALSE),HLOOKUP($L$4,Energieverbräuche!$M$5:$Q$106,ROW()-4,FALSE)))</f>
        <v/>
      </c>
      <c r="M72" s="152"/>
      <c r="N72" s="7"/>
      <c r="O72" s="8"/>
      <c r="P72" s="8"/>
      <c r="Q72" s="28"/>
      <c r="R72" s="8"/>
      <c r="S72" s="28"/>
      <c r="T72" s="8"/>
      <c r="U72" s="7"/>
      <c r="V72" s="151"/>
      <c r="W72" s="60"/>
      <c r="X72" s="7"/>
      <c r="Y72" s="6"/>
      <c r="Z72" s="7"/>
      <c r="AA72" s="160"/>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row>
    <row r="73" spans="1:61" s="24" customFormat="1" ht="30" customHeight="1">
      <c r="A73" s="57"/>
      <c r="B73" s="141" t="str">
        <f>IF(Gebäudeportfolio!$B73="","",Gebäudeportfolio!B73)</f>
        <v/>
      </c>
      <c r="C73" s="29" t="str">
        <f>IF(Gebäudeportfolio!$B73="","",'Inventar EED III'!N73)</f>
        <v/>
      </c>
      <c r="D73" s="96" t="str">
        <f>IF(Gebäudeportfolio!$B73="","",'Inventar EED III'!H73)</f>
        <v/>
      </c>
      <c r="E73" s="96" t="str">
        <f>IF(Gebäudeportfolio!$B73="","",Gebäudeportfolio!P73)</f>
        <v/>
      </c>
      <c r="F73" s="29" t="str">
        <f>IF(Gebäudeportfolio!$B73="","",Gebäudeportfolio!M73)</f>
        <v/>
      </c>
      <c r="G73" s="29" t="str">
        <f>IF(Gebäudeportfolio!$B73="","",Gebäudeportfolio!N73)</f>
        <v/>
      </c>
      <c r="H73" s="29" t="str">
        <f>IF(Gebäudeportfolio!$B73="","",Gebäudeportfolio!S73)</f>
        <v/>
      </c>
      <c r="I73" s="29" t="str">
        <f>IF(Gebäudeportfolio!$B73="","",Gebäudeportfolio!T73)</f>
        <v/>
      </c>
      <c r="J73" s="96" t="str">
        <f>IF(Gebäudeportfolio!$B73="","",SUM(HLOOKUP($L$4,Energieverbräuche!$R$5:$V$106,ROW()-4,FALSE),HLOOKUP($L$4,Energieverbräuche!$W$5:$AA$106,ROW()-4,FALSE),HLOOKUP($L$4,Energieverbräuche!$AB$5:$AF$106,ROW()-4,FALSE)))</f>
        <v/>
      </c>
      <c r="K73" s="96" t="str">
        <f>IF(Gebäudeportfolio!$B73="","",J73/D73)</f>
        <v/>
      </c>
      <c r="L73" s="142" t="str">
        <f>IF(Gebäudeportfolio!$B73="","",SUM(HLOOKUP($L$4,Energieverbräuche!$C$5:$G$106,ROW()-4,FALSE),HLOOKUP($L$4,Energieverbräuche!$H$5:$L$106,ROW()-4,FALSE),HLOOKUP($L$4,Energieverbräuche!$M$5:$Q$106,ROW()-4,FALSE)))</f>
        <v/>
      </c>
      <c r="M73" s="152"/>
      <c r="N73" s="7"/>
      <c r="O73" s="8"/>
      <c r="P73" s="8"/>
      <c r="Q73" s="28"/>
      <c r="R73" s="8"/>
      <c r="S73" s="28"/>
      <c r="T73" s="8"/>
      <c r="U73" s="7"/>
      <c r="V73" s="151"/>
      <c r="W73" s="60"/>
      <c r="X73" s="7"/>
      <c r="Y73" s="6"/>
      <c r="Z73" s="7"/>
      <c r="AA73" s="160"/>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row>
    <row r="74" spans="1:61" s="24" customFormat="1" ht="30" customHeight="1">
      <c r="A74" s="57"/>
      <c r="B74" s="141" t="str">
        <f>IF(Gebäudeportfolio!$B74="","",Gebäudeportfolio!B74)</f>
        <v/>
      </c>
      <c r="C74" s="29" t="str">
        <f>IF(Gebäudeportfolio!$B74="","",'Inventar EED III'!N74)</f>
        <v/>
      </c>
      <c r="D74" s="96" t="str">
        <f>IF(Gebäudeportfolio!$B74="","",'Inventar EED III'!H74)</f>
        <v/>
      </c>
      <c r="E74" s="96" t="str">
        <f>IF(Gebäudeportfolio!$B74="","",Gebäudeportfolio!P74)</f>
        <v/>
      </c>
      <c r="F74" s="29" t="str">
        <f>IF(Gebäudeportfolio!$B74="","",Gebäudeportfolio!M74)</f>
        <v/>
      </c>
      <c r="G74" s="29" t="str">
        <f>IF(Gebäudeportfolio!$B74="","",Gebäudeportfolio!N74)</f>
        <v/>
      </c>
      <c r="H74" s="29" t="str">
        <f>IF(Gebäudeportfolio!$B74="","",Gebäudeportfolio!S74)</f>
        <v/>
      </c>
      <c r="I74" s="29" t="str">
        <f>IF(Gebäudeportfolio!$B74="","",Gebäudeportfolio!T74)</f>
        <v/>
      </c>
      <c r="J74" s="96" t="str">
        <f>IF(Gebäudeportfolio!$B74="","",SUM(HLOOKUP($L$4,Energieverbräuche!$R$5:$V$106,ROW()-4,FALSE),HLOOKUP($L$4,Energieverbräuche!$W$5:$AA$106,ROW()-4,FALSE),HLOOKUP($L$4,Energieverbräuche!$AB$5:$AF$106,ROW()-4,FALSE)))</f>
        <v/>
      </c>
      <c r="K74" s="96" t="str">
        <f>IF(Gebäudeportfolio!$B74="","",J74/D74)</f>
        <v/>
      </c>
      <c r="L74" s="142" t="str">
        <f>IF(Gebäudeportfolio!$B74="","",SUM(HLOOKUP($L$4,Energieverbräuche!$C$5:$G$106,ROW()-4,FALSE),HLOOKUP($L$4,Energieverbräuche!$H$5:$L$106,ROW()-4,FALSE),HLOOKUP($L$4,Energieverbräuche!$M$5:$Q$106,ROW()-4,FALSE)))</f>
        <v/>
      </c>
      <c r="M74" s="152"/>
      <c r="N74" s="7"/>
      <c r="O74" s="8"/>
      <c r="P74" s="8"/>
      <c r="Q74" s="28"/>
      <c r="R74" s="8"/>
      <c r="S74" s="28"/>
      <c r="T74" s="8"/>
      <c r="U74" s="7"/>
      <c r="V74" s="151"/>
      <c r="W74" s="60"/>
      <c r="X74" s="7"/>
      <c r="Y74" s="6"/>
      <c r="Z74" s="7"/>
      <c r="AA74" s="160"/>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row>
    <row r="75" spans="1:61" s="24" customFormat="1" ht="30" customHeight="1">
      <c r="A75" s="57"/>
      <c r="B75" s="141" t="str">
        <f>IF(Gebäudeportfolio!$B75="","",Gebäudeportfolio!B75)</f>
        <v/>
      </c>
      <c r="C75" s="29" t="str">
        <f>IF(Gebäudeportfolio!$B75="","",'Inventar EED III'!N75)</f>
        <v/>
      </c>
      <c r="D75" s="96" t="str">
        <f>IF(Gebäudeportfolio!$B75="","",'Inventar EED III'!H75)</f>
        <v/>
      </c>
      <c r="E75" s="96" t="str">
        <f>IF(Gebäudeportfolio!$B75="","",Gebäudeportfolio!P75)</f>
        <v/>
      </c>
      <c r="F75" s="29" t="str">
        <f>IF(Gebäudeportfolio!$B75="","",Gebäudeportfolio!M75)</f>
        <v/>
      </c>
      <c r="G75" s="29" t="str">
        <f>IF(Gebäudeportfolio!$B75="","",Gebäudeportfolio!N75)</f>
        <v/>
      </c>
      <c r="H75" s="29" t="str">
        <f>IF(Gebäudeportfolio!$B75="","",Gebäudeportfolio!S75)</f>
        <v/>
      </c>
      <c r="I75" s="29" t="str">
        <f>IF(Gebäudeportfolio!$B75="","",Gebäudeportfolio!T75)</f>
        <v/>
      </c>
      <c r="J75" s="96" t="str">
        <f>IF(Gebäudeportfolio!$B75="","",SUM(HLOOKUP($L$4,Energieverbräuche!$R$5:$V$106,ROW()-4,FALSE),HLOOKUP($L$4,Energieverbräuche!$W$5:$AA$106,ROW()-4,FALSE),HLOOKUP($L$4,Energieverbräuche!$AB$5:$AF$106,ROW()-4,FALSE)))</f>
        <v/>
      </c>
      <c r="K75" s="96" t="str">
        <f>IF(Gebäudeportfolio!$B75="","",J75/D75)</f>
        <v/>
      </c>
      <c r="L75" s="142" t="str">
        <f>IF(Gebäudeportfolio!$B75="","",SUM(HLOOKUP($L$4,Energieverbräuche!$C$5:$G$106,ROW()-4,FALSE),HLOOKUP($L$4,Energieverbräuche!$H$5:$L$106,ROW()-4,FALSE),HLOOKUP($L$4,Energieverbräuche!$M$5:$Q$106,ROW()-4,FALSE)))</f>
        <v/>
      </c>
      <c r="M75" s="152"/>
      <c r="N75" s="7"/>
      <c r="O75" s="8"/>
      <c r="P75" s="8"/>
      <c r="Q75" s="28"/>
      <c r="R75" s="8"/>
      <c r="S75" s="28"/>
      <c r="T75" s="8"/>
      <c r="U75" s="7"/>
      <c r="V75" s="151"/>
      <c r="W75" s="60"/>
      <c r="X75" s="7"/>
      <c r="Y75" s="6"/>
      <c r="Z75" s="7"/>
      <c r="AA75" s="160"/>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row>
    <row r="76" spans="1:61" s="24" customFormat="1" ht="30" customHeight="1">
      <c r="A76" s="57"/>
      <c r="B76" s="141" t="str">
        <f>IF(Gebäudeportfolio!$B76="","",Gebäudeportfolio!B76)</f>
        <v/>
      </c>
      <c r="C76" s="29" t="str">
        <f>IF(Gebäudeportfolio!$B76="","",'Inventar EED III'!N76)</f>
        <v/>
      </c>
      <c r="D76" s="96" t="str">
        <f>IF(Gebäudeportfolio!$B76="","",'Inventar EED III'!H76)</f>
        <v/>
      </c>
      <c r="E76" s="96" t="str">
        <f>IF(Gebäudeportfolio!$B76="","",Gebäudeportfolio!P76)</f>
        <v/>
      </c>
      <c r="F76" s="29" t="str">
        <f>IF(Gebäudeportfolio!$B76="","",Gebäudeportfolio!M76)</f>
        <v/>
      </c>
      <c r="G76" s="29" t="str">
        <f>IF(Gebäudeportfolio!$B76="","",Gebäudeportfolio!N76)</f>
        <v/>
      </c>
      <c r="H76" s="29" t="str">
        <f>IF(Gebäudeportfolio!$B76="","",Gebäudeportfolio!S76)</f>
        <v/>
      </c>
      <c r="I76" s="29" t="str">
        <f>IF(Gebäudeportfolio!$B76="","",Gebäudeportfolio!T76)</f>
        <v/>
      </c>
      <c r="J76" s="96" t="str">
        <f>IF(Gebäudeportfolio!$B76="","",SUM(HLOOKUP($L$4,Energieverbräuche!$R$5:$V$106,ROW()-4,FALSE),HLOOKUP($L$4,Energieverbräuche!$W$5:$AA$106,ROW()-4,FALSE),HLOOKUP($L$4,Energieverbräuche!$AB$5:$AF$106,ROW()-4,FALSE)))</f>
        <v/>
      </c>
      <c r="K76" s="96" t="str">
        <f>IF(Gebäudeportfolio!$B76="","",J76/D76)</f>
        <v/>
      </c>
      <c r="L76" s="142" t="str">
        <f>IF(Gebäudeportfolio!$B76="","",SUM(HLOOKUP($L$4,Energieverbräuche!$C$5:$G$106,ROW()-4,FALSE),HLOOKUP($L$4,Energieverbräuche!$H$5:$L$106,ROW()-4,FALSE),HLOOKUP($L$4,Energieverbräuche!$M$5:$Q$106,ROW()-4,FALSE)))</f>
        <v/>
      </c>
      <c r="M76" s="152"/>
      <c r="N76" s="7"/>
      <c r="O76" s="8"/>
      <c r="P76" s="8"/>
      <c r="Q76" s="28"/>
      <c r="R76" s="8"/>
      <c r="S76" s="28"/>
      <c r="T76" s="8"/>
      <c r="U76" s="7"/>
      <c r="V76" s="151"/>
      <c r="W76" s="60"/>
      <c r="X76" s="7"/>
      <c r="Y76" s="6"/>
      <c r="Z76" s="7"/>
      <c r="AA76" s="160"/>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row>
    <row r="77" spans="1:61" s="24" customFormat="1" ht="30" customHeight="1">
      <c r="A77" s="57"/>
      <c r="B77" s="141" t="str">
        <f>IF(Gebäudeportfolio!$B77="","",Gebäudeportfolio!B77)</f>
        <v/>
      </c>
      <c r="C77" s="29" t="str">
        <f>IF(Gebäudeportfolio!$B77="","",'Inventar EED III'!N77)</f>
        <v/>
      </c>
      <c r="D77" s="96" t="str">
        <f>IF(Gebäudeportfolio!$B77="","",'Inventar EED III'!H77)</f>
        <v/>
      </c>
      <c r="E77" s="96" t="str">
        <f>IF(Gebäudeportfolio!$B77="","",Gebäudeportfolio!P77)</f>
        <v/>
      </c>
      <c r="F77" s="29" t="str">
        <f>IF(Gebäudeportfolio!$B77="","",Gebäudeportfolio!M77)</f>
        <v/>
      </c>
      <c r="G77" s="29" t="str">
        <f>IF(Gebäudeportfolio!$B77="","",Gebäudeportfolio!N77)</f>
        <v/>
      </c>
      <c r="H77" s="29" t="str">
        <f>IF(Gebäudeportfolio!$B77="","",Gebäudeportfolio!S77)</f>
        <v/>
      </c>
      <c r="I77" s="29" t="str">
        <f>IF(Gebäudeportfolio!$B77="","",Gebäudeportfolio!T77)</f>
        <v/>
      </c>
      <c r="J77" s="96" t="str">
        <f>IF(Gebäudeportfolio!$B77="","",SUM(HLOOKUP($L$4,Energieverbräuche!$R$5:$V$106,ROW()-4,FALSE),HLOOKUP($L$4,Energieverbräuche!$W$5:$AA$106,ROW()-4,FALSE),HLOOKUP($L$4,Energieverbräuche!$AB$5:$AF$106,ROW()-4,FALSE)))</f>
        <v/>
      </c>
      <c r="K77" s="96" t="str">
        <f>IF(Gebäudeportfolio!$B77="","",J77/D77)</f>
        <v/>
      </c>
      <c r="L77" s="142" t="str">
        <f>IF(Gebäudeportfolio!$B77="","",SUM(HLOOKUP($L$4,Energieverbräuche!$C$5:$G$106,ROW()-4,FALSE),HLOOKUP($L$4,Energieverbräuche!$H$5:$L$106,ROW()-4,FALSE),HLOOKUP($L$4,Energieverbräuche!$M$5:$Q$106,ROW()-4,FALSE)))</f>
        <v/>
      </c>
      <c r="M77" s="152"/>
      <c r="N77" s="7"/>
      <c r="O77" s="8"/>
      <c r="P77" s="8"/>
      <c r="Q77" s="28"/>
      <c r="R77" s="8"/>
      <c r="S77" s="28"/>
      <c r="T77" s="8"/>
      <c r="U77" s="7"/>
      <c r="V77" s="151"/>
      <c r="W77" s="60"/>
      <c r="X77" s="7"/>
      <c r="Y77" s="6"/>
      <c r="Z77" s="7"/>
      <c r="AA77" s="160"/>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row>
    <row r="78" spans="1:61" s="24" customFormat="1" ht="30" customHeight="1">
      <c r="A78" s="57"/>
      <c r="B78" s="141" t="str">
        <f>IF(Gebäudeportfolio!$B78="","",Gebäudeportfolio!B78)</f>
        <v/>
      </c>
      <c r="C78" s="29" t="str">
        <f>IF(Gebäudeportfolio!$B78="","",'Inventar EED III'!N78)</f>
        <v/>
      </c>
      <c r="D78" s="96" t="str">
        <f>IF(Gebäudeportfolio!$B78="","",'Inventar EED III'!H78)</f>
        <v/>
      </c>
      <c r="E78" s="96" t="str">
        <f>IF(Gebäudeportfolio!$B78="","",Gebäudeportfolio!P78)</f>
        <v/>
      </c>
      <c r="F78" s="29" t="str">
        <f>IF(Gebäudeportfolio!$B78="","",Gebäudeportfolio!M78)</f>
        <v/>
      </c>
      <c r="G78" s="29" t="str">
        <f>IF(Gebäudeportfolio!$B78="","",Gebäudeportfolio!N78)</f>
        <v/>
      </c>
      <c r="H78" s="29" t="str">
        <f>IF(Gebäudeportfolio!$B78="","",Gebäudeportfolio!S78)</f>
        <v/>
      </c>
      <c r="I78" s="29" t="str">
        <f>IF(Gebäudeportfolio!$B78="","",Gebäudeportfolio!T78)</f>
        <v/>
      </c>
      <c r="J78" s="96" t="str">
        <f>IF(Gebäudeportfolio!$B78="","",SUM(HLOOKUP($L$4,Energieverbräuche!$R$5:$V$106,ROW()-4,FALSE),HLOOKUP($L$4,Energieverbräuche!$W$5:$AA$106,ROW()-4,FALSE),HLOOKUP($L$4,Energieverbräuche!$AB$5:$AF$106,ROW()-4,FALSE)))</f>
        <v/>
      </c>
      <c r="K78" s="96" t="str">
        <f>IF(Gebäudeportfolio!$B78="","",J78/D78)</f>
        <v/>
      </c>
      <c r="L78" s="142" t="str">
        <f>IF(Gebäudeportfolio!$B78="","",SUM(HLOOKUP($L$4,Energieverbräuche!$C$5:$G$106,ROW()-4,FALSE),HLOOKUP($L$4,Energieverbräuche!$H$5:$L$106,ROW()-4,FALSE),HLOOKUP($L$4,Energieverbräuche!$M$5:$Q$106,ROW()-4,FALSE)))</f>
        <v/>
      </c>
      <c r="M78" s="152"/>
      <c r="N78" s="7"/>
      <c r="O78" s="8"/>
      <c r="P78" s="8"/>
      <c r="Q78" s="28"/>
      <c r="R78" s="8"/>
      <c r="S78" s="28"/>
      <c r="T78" s="8"/>
      <c r="U78" s="7"/>
      <c r="V78" s="151"/>
      <c r="W78" s="60"/>
      <c r="X78" s="7"/>
      <c r="Y78" s="6"/>
      <c r="Z78" s="7"/>
      <c r="AA78" s="160"/>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row>
    <row r="79" spans="1:61" s="24" customFormat="1" ht="30" customHeight="1">
      <c r="A79" s="57"/>
      <c r="B79" s="141" t="str">
        <f>IF(Gebäudeportfolio!$B79="","",Gebäudeportfolio!B79)</f>
        <v/>
      </c>
      <c r="C79" s="29" t="str">
        <f>IF(Gebäudeportfolio!$B79="","",'Inventar EED III'!N79)</f>
        <v/>
      </c>
      <c r="D79" s="96" t="str">
        <f>IF(Gebäudeportfolio!$B79="","",'Inventar EED III'!H79)</f>
        <v/>
      </c>
      <c r="E79" s="96" t="str">
        <f>IF(Gebäudeportfolio!$B79="","",Gebäudeportfolio!P79)</f>
        <v/>
      </c>
      <c r="F79" s="29" t="str">
        <f>IF(Gebäudeportfolio!$B79="","",Gebäudeportfolio!M79)</f>
        <v/>
      </c>
      <c r="G79" s="29" t="str">
        <f>IF(Gebäudeportfolio!$B79="","",Gebäudeportfolio!N79)</f>
        <v/>
      </c>
      <c r="H79" s="29" t="str">
        <f>IF(Gebäudeportfolio!$B79="","",Gebäudeportfolio!S79)</f>
        <v/>
      </c>
      <c r="I79" s="29" t="str">
        <f>IF(Gebäudeportfolio!$B79="","",Gebäudeportfolio!T79)</f>
        <v/>
      </c>
      <c r="J79" s="96" t="str">
        <f>IF(Gebäudeportfolio!$B79="","",SUM(HLOOKUP($L$4,Energieverbräuche!$R$5:$V$106,ROW()-4,FALSE),HLOOKUP($L$4,Energieverbräuche!$W$5:$AA$106,ROW()-4,FALSE),HLOOKUP($L$4,Energieverbräuche!$AB$5:$AF$106,ROW()-4,FALSE)))</f>
        <v/>
      </c>
      <c r="K79" s="96" t="str">
        <f>IF(Gebäudeportfolio!$B79="","",J79/D79)</f>
        <v/>
      </c>
      <c r="L79" s="142" t="str">
        <f>IF(Gebäudeportfolio!$B79="","",SUM(HLOOKUP($L$4,Energieverbräuche!$C$5:$G$106,ROW()-4,FALSE),HLOOKUP($L$4,Energieverbräuche!$H$5:$L$106,ROW()-4,FALSE),HLOOKUP($L$4,Energieverbräuche!$M$5:$Q$106,ROW()-4,FALSE)))</f>
        <v/>
      </c>
      <c r="M79" s="152"/>
      <c r="N79" s="7"/>
      <c r="O79" s="8"/>
      <c r="P79" s="8"/>
      <c r="Q79" s="28"/>
      <c r="R79" s="8"/>
      <c r="S79" s="28"/>
      <c r="T79" s="8"/>
      <c r="U79" s="7"/>
      <c r="V79" s="151"/>
      <c r="W79" s="60"/>
      <c r="X79" s="7"/>
      <c r="Y79" s="6"/>
      <c r="Z79" s="7"/>
      <c r="AA79" s="160"/>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row>
    <row r="80" spans="1:61" s="24" customFormat="1" ht="30" customHeight="1">
      <c r="A80" s="57"/>
      <c r="B80" s="141" t="str">
        <f>IF(Gebäudeportfolio!$B80="","",Gebäudeportfolio!B80)</f>
        <v/>
      </c>
      <c r="C80" s="29" t="str">
        <f>IF(Gebäudeportfolio!$B80="","",'Inventar EED III'!N80)</f>
        <v/>
      </c>
      <c r="D80" s="96" t="str">
        <f>IF(Gebäudeportfolio!$B80="","",'Inventar EED III'!H80)</f>
        <v/>
      </c>
      <c r="E80" s="96" t="str">
        <f>IF(Gebäudeportfolio!$B80="","",Gebäudeportfolio!P80)</f>
        <v/>
      </c>
      <c r="F80" s="29" t="str">
        <f>IF(Gebäudeportfolio!$B80="","",Gebäudeportfolio!M80)</f>
        <v/>
      </c>
      <c r="G80" s="29" t="str">
        <f>IF(Gebäudeportfolio!$B80="","",Gebäudeportfolio!N80)</f>
        <v/>
      </c>
      <c r="H80" s="29" t="str">
        <f>IF(Gebäudeportfolio!$B80="","",Gebäudeportfolio!S80)</f>
        <v/>
      </c>
      <c r="I80" s="29" t="str">
        <f>IF(Gebäudeportfolio!$B80="","",Gebäudeportfolio!T80)</f>
        <v/>
      </c>
      <c r="J80" s="96" t="str">
        <f>IF(Gebäudeportfolio!$B80="","",SUM(HLOOKUP($L$4,Energieverbräuche!$R$5:$V$106,ROW()-4,FALSE),HLOOKUP($L$4,Energieverbräuche!$W$5:$AA$106,ROW()-4,FALSE),HLOOKUP($L$4,Energieverbräuche!$AB$5:$AF$106,ROW()-4,FALSE)))</f>
        <v/>
      </c>
      <c r="K80" s="96" t="str">
        <f>IF(Gebäudeportfolio!$B80="","",J80/D80)</f>
        <v/>
      </c>
      <c r="L80" s="142" t="str">
        <f>IF(Gebäudeportfolio!$B80="","",SUM(HLOOKUP($L$4,Energieverbräuche!$C$5:$G$106,ROW()-4,FALSE),HLOOKUP($L$4,Energieverbräuche!$H$5:$L$106,ROW()-4,FALSE),HLOOKUP($L$4,Energieverbräuche!$M$5:$Q$106,ROW()-4,FALSE)))</f>
        <v/>
      </c>
      <c r="M80" s="152"/>
      <c r="N80" s="7"/>
      <c r="O80" s="8"/>
      <c r="P80" s="8"/>
      <c r="Q80" s="28"/>
      <c r="R80" s="8"/>
      <c r="S80" s="28"/>
      <c r="T80" s="8"/>
      <c r="U80" s="7"/>
      <c r="V80" s="151"/>
      <c r="W80" s="60"/>
      <c r="X80" s="7"/>
      <c r="Y80" s="6"/>
      <c r="Z80" s="7"/>
      <c r="AA80" s="160"/>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row>
    <row r="81" spans="1:61" s="24" customFormat="1" ht="30" customHeight="1">
      <c r="A81" s="57"/>
      <c r="B81" s="141" t="str">
        <f>IF(Gebäudeportfolio!$B81="","",Gebäudeportfolio!B81)</f>
        <v/>
      </c>
      <c r="C81" s="29" t="str">
        <f>IF(Gebäudeportfolio!$B81="","",'Inventar EED III'!N81)</f>
        <v/>
      </c>
      <c r="D81" s="96" t="str">
        <f>IF(Gebäudeportfolio!$B81="","",'Inventar EED III'!H81)</f>
        <v/>
      </c>
      <c r="E81" s="96" t="str">
        <f>IF(Gebäudeportfolio!$B81="","",Gebäudeportfolio!P81)</f>
        <v/>
      </c>
      <c r="F81" s="29" t="str">
        <f>IF(Gebäudeportfolio!$B81="","",Gebäudeportfolio!M81)</f>
        <v/>
      </c>
      <c r="G81" s="29" t="str">
        <f>IF(Gebäudeportfolio!$B81="","",Gebäudeportfolio!N81)</f>
        <v/>
      </c>
      <c r="H81" s="29" t="str">
        <f>IF(Gebäudeportfolio!$B81="","",Gebäudeportfolio!S81)</f>
        <v/>
      </c>
      <c r="I81" s="29" t="str">
        <f>IF(Gebäudeportfolio!$B81="","",Gebäudeportfolio!T81)</f>
        <v/>
      </c>
      <c r="J81" s="96" t="str">
        <f>IF(Gebäudeportfolio!$B81="","",SUM(HLOOKUP($L$4,Energieverbräuche!$R$5:$V$106,ROW()-4,FALSE),HLOOKUP($L$4,Energieverbräuche!$W$5:$AA$106,ROW()-4,FALSE),HLOOKUP($L$4,Energieverbräuche!$AB$5:$AF$106,ROW()-4,FALSE)))</f>
        <v/>
      </c>
      <c r="K81" s="96" t="str">
        <f>IF(Gebäudeportfolio!$B81="","",J81/D81)</f>
        <v/>
      </c>
      <c r="L81" s="142" t="str">
        <f>IF(Gebäudeportfolio!$B81="","",SUM(HLOOKUP($L$4,Energieverbräuche!$C$5:$G$106,ROW()-4,FALSE),HLOOKUP($L$4,Energieverbräuche!$H$5:$L$106,ROW()-4,FALSE),HLOOKUP($L$4,Energieverbräuche!$M$5:$Q$106,ROW()-4,FALSE)))</f>
        <v/>
      </c>
      <c r="M81" s="152"/>
      <c r="N81" s="7"/>
      <c r="O81" s="8"/>
      <c r="P81" s="8"/>
      <c r="Q81" s="28"/>
      <c r="R81" s="8"/>
      <c r="S81" s="28"/>
      <c r="T81" s="8"/>
      <c r="U81" s="7"/>
      <c r="V81" s="151"/>
      <c r="W81" s="60"/>
      <c r="X81" s="7"/>
      <c r="Y81" s="6"/>
      <c r="Z81" s="7"/>
      <c r="AA81" s="160"/>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row>
    <row r="82" spans="1:61" s="24" customFormat="1" ht="30" customHeight="1">
      <c r="A82" s="57"/>
      <c r="B82" s="141" t="str">
        <f>IF(Gebäudeportfolio!$B82="","",Gebäudeportfolio!B82)</f>
        <v/>
      </c>
      <c r="C82" s="29" t="str">
        <f>IF(Gebäudeportfolio!$B82="","",'Inventar EED III'!N82)</f>
        <v/>
      </c>
      <c r="D82" s="96" t="str">
        <f>IF(Gebäudeportfolio!$B82="","",'Inventar EED III'!H82)</f>
        <v/>
      </c>
      <c r="E82" s="96" t="str">
        <f>IF(Gebäudeportfolio!$B82="","",Gebäudeportfolio!P82)</f>
        <v/>
      </c>
      <c r="F82" s="29" t="str">
        <f>IF(Gebäudeportfolio!$B82="","",Gebäudeportfolio!M82)</f>
        <v/>
      </c>
      <c r="G82" s="29" t="str">
        <f>IF(Gebäudeportfolio!$B82="","",Gebäudeportfolio!N82)</f>
        <v/>
      </c>
      <c r="H82" s="29" t="str">
        <f>IF(Gebäudeportfolio!$B82="","",Gebäudeportfolio!S82)</f>
        <v/>
      </c>
      <c r="I82" s="29" t="str">
        <f>IF(Gebäudeportfolio!$B82="","",Gebäudeportfolio!T82)</f>
        <v/>
      </c>
      <c r="J82" s="96" t="str">
        <f>IF(Gebäudeportfolio!$B82="","",SUM(HLOOKUP($L$4,Energieverbräuche!$R$5:$V$106,ROW()-4,FALSE),HLOOKUP($L$4,Energieverbräuche!$W$5:$AA$106,ROW()-4,FALSE),HLOOKUP($L$4,Energieverbräuche!$AB$5:$AF$106,ROW()-4,FALSE)))</f>
        <v/>
      </c>
      <c r="K82" s="96" t="str">
        <f>IF(Gebäudeportfolio!$B82="","",J82/D82)</f>
        <v/>
      </c>
      <c r="L82" s="142" t="str">
        <f>IF(Gebäudeportfolio!$B82="","",SUM(HLOOKUP($L$4,Energieverbräuche!$C$5:$G$106,ROW()-4,FALSE),HLOOKUP($L$4,Energieverbräuche!$H$5:$L$106,ROW()-4,FALSE),HLOOKUP($L$4,Energieverbräuche!$M$5:$Q$106,ROW()-4,FALSE)))</f>
        <v/>
      </c>
      <c r="M82" s="152"/>
      <c r="N82" s="7"/>
      <c r="O82" s="8"/>
      <c r="P82" s="8"/>
      <c r="Q82" s="28"/>
      <c r="R82" s="8"/>
      <c r="S82" s="28"/>
      <c r="T82" s="8"/>
      <c r="U82" s="7"/>
      <c r="V82" s="151"/>
      <c r="W82" s="60"/>
      <c r="X82" s="7"/>
      <c r="Y82" s="6"/>
      <c r="Z82" s="7"/>
      <c r="AA82" s="160"/>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row>
    <row r="83" spans="1:61" s="24" customFormat="1" ht="30" customHeight="1">
      <c r="A83" s="57"/>
      <c r="B83" s="141" t="str">
        <f>IF(Gebäudeportfolio!$B83="","",Gebäudeportfolio!B83)</f>
        <v/>
      </c>
      <c r="C83" s="29" t="str">
        <f>IF(Gebäudeportfolio!$B83="","",'Inventar EED III'!N83)</f>
        <v/>
      </c>
      <c r="D83" s="96" t="str">
        <f>IF(Gebäudeportfolio!$B83="","",'Inventar EED III'!H83)</f>
        <v/>
      </c>
      <c r="E83" s="96" t="str">
        <f>IF(Gebäudeportfolio!$B83="","",Gebäudeportfolio!P83)</f>
        <v/>
      </c>
      <c r="F83" s="29" t="str">
        <f>IF(Gebäudeportfolio!$B83="","",Gebäudeportfolio!M83)</f>
        <v/>
      </c>
      <c r="G83" s="29" t="str">
        <f>IF(Gebäudeportfolio!$B83="","",Gebäudeportfolio!N83)</f>
        <v/>
      </c>
      <c r="H83" s="29" t="str">
        <f>IF(Gebäudeportfolio!$B83="","",Gebäudeportfolio!S83)</f>
        <v/>
      </c>
      <c r="I83" s="29" t="str">
        <f>IF(Gebäudeportfolio!$B83="","",Gebäudeportfolio!T83)</f>
        <v/>
      </c>
      <c r="J83" s="96" t="str">
        <f>IF(Gebäudeportfolio!$B83="","",SUM(HLOOKUP($L$4,Energieverbräuche!$R$5:$V$106,ROW()-4,FALSE),HLOOKUP($L$4,Energieverbräuche!$W$5:$AA$106,ROW()-4,FALSE),HLOOKUP($L$4,Energieverbräuche!$AB$5:$AF$106,ROW()-4,FALSE)))</f>
        <v/>
      </c>
      <c r="K83" s="96" t="str">
        <f>IF(Gebäudeportfolio!$B83="","",J83/D83)</f>
        <v/>
      </c>
      <c r="L83" s="142" t="str">
        <f>IF(Gebäudeportfolio!$B83="","",SUM(HLOOKUP($L$4,Energieverbräuche!$C$5:$G$106,ROW()-4,FALSE),HLOOKUP($L$4,Energieverbräuche!$H$5:$L$106,ROW()-4,FALSE),HLOOKUP($L$4,Energieverbräuche!$M$5:$Q$106,ROW()-4,FALSE)))</f>
        <v/>
      </c>
      <c r="M83" s="152"/>
      <c r="N83" s="7"/>
      <c r="O83" s="8"/>
      <c r="P83" s="8"/>
      <c r="Q83" s="28"/>
      <c r="R83" s="8"/>
      <c r="S83" s="28"/>
      <c r="T83" s="8"/>
      <c r="U83" s="7"/>
      <c r="V83" s="151"/>
      <c r="W83" s="60"/>
      <c r="X83" s="7"/>
      <c r="Y83" s="6"/>
      <c r="Z83" s="7"/>
      <c r="AA83" s="160"/>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row>
    <row r="84" spans="1:61" s="24" customFormat="1" ht="30" customHeight="1">
      <c r="A84" s="57"/>
      <c r="B84" s="141" t="str">
        <f>IF(Gebäudeportfolio!$B84="","",Gebäudeportfolio!B84)</f>
        <v/>
      </c>
      <c r="C84" s="29" t="str">
        <f>IF(Gebäudeportfolio!$B84="","",'Inventar EED III'!N84)</f>
        <v/>
      </c>
      <c r="D84" s="96" t="str">
        <f>IF(Gebäudeportfolio!$B84="","",'Inventar EED III'!H84)</f>
        <v/>
      </c>
      <c r="E84" s="96" t="str">
        <f>IF(Gebäudeportfolio!$B84="","",Gebäudeportfolio!P84)</f>
        <v/>
      </c>
      <c r="F84" s="29" t="str">
        <f>IF(Gebäudeportfolio!$B84="","",Gebäudeportfolio!M84)</f>
        <v/>
      </c>
      <c r="G84" s="29" t="str">
        <f>IF(Gebäudeportfolio!$B84="","",Gebäudeportfolio!N84)</f>
        <v/>
      </c>
      <c r="H84" s="29" t="str">
        <f>IF(Gebäudeportfolio!$B84="","",Gebäudeportfolio!S84)</f>
        <v/>
      </c>
      <c r="I84" s="29" t="str">
        <f>IF(Gebäudeportfolio!$B84="","",Gebäudeportfolio!T84)</f>
        <v/>
      </c>
      <c r="J84" s="96" t="str">
        <f>IF(Gebäudeportfolio!$B84="","",SUM(HLOOKUP($L$4,Energieverbräuche!$R$5:$V$106,ROW()-4,FALSE),HLOOKUP($L$4,Energieverbräuche!$W$5:$AA$106,ROW()-4,FALSE),HLOOKUP($L$4,Energieverbräuche!$AB$5:$AF$106,ROW()-4,FALSE)))</f>
        <v/>
      </c>
      <c r="K84" s="96" t="str">
        <f>IF(Gebäudeportfolio!$B84="","",J84/D84)</f>
        <v/>
      </c>
      <c r="L84" s="142" t="str">
        <f>IF(Gebäudeportfolio!$B84="","",SUM(HLOOKUP($L$4,Energieverbräuche!$C$5:$G$106,ROW()-4,FALSE),HLOOKUP($L$4,Energieverbräuche!$H$5:$L$106,ROW()-4,FALSE),HLOOKUP($L$4,Energieverbräuche!$M$5:$Q$106,ROW()-4,FALSE)))</f>
        <v/>
      </c>
      <c r="M84" s="152"/>
      <c r="N84" s="7"/>
      <c r="O84" s="8"/>
      <c r="P84" s="8"/>
      <c r="Q84" s="28"/>
      <c r="R84" s="8"/>
      <c r="S84" s="28"/>
      <c r="T84" s="8"/>
      <c r="U84" s="7"/>
      <c r="V84" s="151"/>
      <c r="W84" s="60"/>
      <c r="X84" s="7"/>
      <c r="Y84" s="6"/>
      <c r="Z84" s="7"/>
      <c r="AA84" s="160"/>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row>
    <row r="85" spans="1:61" s="24" customFormat="1" ht="30" customHeight="1">
      <c r="A85" s="57"/>
      <c r="B85" s="141" t="str">
        <f>IF(Gebäudeportfolio!$B85="","",Gebäudeportfolio!B85)</f>
        <v/>
      </c>
      <c r="C85" s="29" t="str">
        <f>IF(Gebäudeportfolio!$B85="","",'Inventar EED III'!N85)</f>
        <v/>
      </c>
      <c r="D85" s="96" t="str">
        <f>IF(Gebäudeportfolio!$B85="","",'Inventar EED III'!H85)</f>
        <v/>
      </c>
      <c r="E85" s="96" t="str">
        <f>IF(Gebäudeportfolio!$B85="","",Gebäudeportfolio!P85)</f>
        <v/>
      </c>
      <c r="F85" s="29" t="str">
        <f>IF(Gebäudeportfolio!$B85="","",Gebäudeportfolio!M85)</f>
        <v/>
      </c>
      <c r="G85" s="29" t="str">
        <f>IF(Gebäudeportfolio!$B85="","",Gebäudeportfolio!N85)</f>
        <v/>
      </c>
      <c r="H85" s="29" t="str">
        <f>IF(Gebäudeportfolio!$B85="","",Gebäudeportfolio!S85)</f>
        <v/>
      </c>
      <c r="I85" s="29" t="str">
        <f>IF(Gebäudeportfolio!$B85="","",Gebäudeportfolio!T85)</f>
        <v/>
      </c>
      <c r="J85" s="96" t="str">
        <f>IF(Gebäudeportfolio!$B85="","",SUM(HLOOKUP($L$4,Energieverbräuche!$R$5:$V$106,ROW()-4,FALSE),HLOOKUP($L$4,Energieverbräuche!$W$5:$AA$106,ROW()-4,FALSE),HLOOKUP($L$4,Energieverbräuche!$AB$5:$AF$106,ROW()-4,FALSE)))</f>
        <v/>
      </c>
      <c r="K85" s="96" t="str">
        <f>IF(Gebäudeportfolio!$B85="","",J85/D85)</f>
        <v/>
      </c>
      <c r="L85" s="142" t="str">
        <f>IF(Gebäudeportfolio!$B85="","",SUM(HLOOKUP($L$4,Energieverbräuche!$C$5:$G$106,ROW()-4,FALSE),HLOOKUP($L$4,Energieverbräuche!$H$5:$L$106,ROW()-4,FALSE),HLOOKUP($L$4,Energieverbräuche!$M$5:$Q$106,ROW()-4,FALSE)))</f>
        <v/>
      </c>
      <c r="M85" s="152"/>
      <c r="N85" s="7"/>
      <c r="O85" s="8"/>
      <c r="P85" s="8"/>
      <c r="Q85" s="28"/>
      <c r="R85" s="8"/>
      <c r="S85" s="28"/>
      <c r="T85" s="8"/>
      <c r="U85" s="7"/>
      <c r="V85" s="151"/>
      <c r="W85" s="60"/>
      <c r="X85" s="7"/>
      <c r="Y85" s="6"/>
      <c r="Z85" s="7"/>
      <c r="AA85" s="160"/>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row>
    <row r="86" spans="1:61" s="24" customFormat="1" ht="30" customHeight="1">
      <c r="A86" s="57"/>
      <c r="B86" s="141" t="str">
        <f>IF(Gebäudeportfolio!$B86="","",Gebäudeportfolio!B86)</f>
        <v/>
      </c>
      <c r="C86" s="29" t="str">
        <f>IF(Gebäudeportfolio!$B86="","",'Inventar EED III'!N86)</f>
        <v/>
      </c>
      <c r="D86" s="96" t="str">
        <f>IF(Gebäudeportfolio!$B86="","",'Inventar EED III'!H86)</f>
        <v/>
      </c>
      <c r="E86" s="96" t="str">
        <f>IF(Gebäudeportfolio!$B86="","",Gebäudeportfolio!P86)</f>
        <v/>
      </c>
      <c r="F86" s="29" t="str">
        <f>IF(Gebäudeportfolio!$B86="","",Gebäudeportfolio!M86)</f>
        <v/>
      </c>
      <c r="G86" s="29" t="str">
        <f>IF(Gebäudeportfolio!$B86="","",Gebäudeportfolio!N86)</f>
        <v/>
      </c>
      <c r="H86" s="29" t="str">
        <f>IF(Gebäudeportfolio!$B86="","",Gebäudeportfolio!S86)</f>
        <v/>
      </c>
      <c r="I86" s="29" t="str">
        <f>IF(Gebäudeportfolio!$B86="","",Gebäudeportfolio!T86)</f>
        <v/>
      </c>
      <c r="J86" s="96" t="str">
        <f>IF(Gebäudeportfolio!$B86="","",SUM(HLOOKUP($L$4,Energieverbräuche!$R$5:$V$106,ROW()-4,FALSE),HLOOKUP($L$4,Energieverbräuche!$W$5:$AA$106,ROW()-4,FALSE),HLOOKUP($L$4,Energieverbräuche!$AB$5:$AF$106,ROW()-4,FALSE)))</f>
        <v/>
      </c>
      <c r="K86" s="96" t="str">
        <f>IF(Gebäudeportfolio!$B86="","",J86/D86)</f>
        <v/>
      </c>
      <c r="L86" s="142" t="str">
        <f>IF(Gebäudeportfolio!$B86="","",SUM(HLOOKUP($L$4,Energieverbräuche!$C$5:$G$106,ROW()-4,FALSE),HLOOKUP($L$4,Energieverbräuche!$H$5:$L$106,ROW()-4,FALSE),HLOOKUP($L$4,Energieverbräuche!$M$5:$Q$106,ROW()-4,FALSE)))</f>
        <v/>
      </c>
      <c r="M86" s="152"/>
      <c r="N86" s="7"/>
      <c r="O86" s="8"/>
      <c r="P86" s="8"/>
      <c r="Q86" s="28"/>
      <c r="R86" s="8"/>
      <c r="S86" s="28"/>
      <c r="T86" s="8"/>
      <c r="U86" s="7"/>
      <c r="V86" s="151"/>
      <c r="W86" s="60"/>
      <c r="X86" s="7"/>
      <c r="Y86" s="6"/>
      <c r="Z86" s="7"/>
      <c r="AA86" s="160"/>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row>
    <row r="87" spans="1:61" s="24" customFormat="1" ht="30" customHeight="1">
      <c r="A87" s="57"/>
      <c r="B87" s="141" t="str">
        <f>IF(Gebäudeportfolio!$B87="","",Gebäudeportfolio!B87)</f>
        <v/>
      </c>
      <c r="C87" s="29" t="str">
        <f>IF(Gebäudeportfolio!$B87="","",'Inventar EED III'!N87)</f>
        <v/>
      </c>
      <c r="D87" s="96" t="str">
        <f>IF(Gebäudeportfolio!$B87="","",'Inventar EED III'!H87)</f>
        <v/>
      </c>
      <c r="E87" s="96" t="str">
        <f>IF(Gebäudeportfolio!$B87="","",Gebäudeportfolio!P87)</f>
        <v/>
      </c>
      <c r="F87" s="29" t="str">
        <f>IF(Gebäudeportfolio!$B87="","",Gebäudeportfolio!M87)</f>
        <v/>
      </c>
      <c r="G87" s="29" t="str">
        <f>IF(Gebäudeportfolio!$B87="","",Gebäudeportfolio!N87)</f>
        <v/>
      </c>
      <c r="H87" s="29" t="str">
        <f>IF(Gebäudeportfolio!$B87="","",Gebäudeportfolio!S87)</f>
        <v/>
      </c>
      <c r="I87" s="29" t="str">
        <f>IF(Gebäudeportfolio!$B87="","",Gebäudeportfolio!T87)</f>
        <v/>
      </c>
      <c r="J87" s="96" t="str">
        <f>IF(Gebäudeportfolio!$B87="","",SUM(HLOOKUP($L$4,Energieverbräuche!$R$5:$V$106,ROW()-4,FALSE),HLOOKUP($L$4,Energieverbräuche!$W$5:$AA$106,ROW()-4,FALSE),HLOOKUP($L$4,Energieverbräuche!$AB$5:$AF$106,ROW()-4,FALSE)))</f>
        <v/>
      </c>
      <c r="K87" s="96" t="str">
        <f>IF(Gebäudeportfolio!$B87="","",J87/D87)</f>
        <v/>
      </c>
      <c r="L87" s="142" t="str">
        <f>IF(Gebäudeportfolio!$B87="","",SUM(HLOOKUP($L$4,Energieverbräuche!$C$5:$G$106,ROW()-4,FALSE),HLOOKUP($L$4,Energieverbräuche!$H$5:$L$106,ROW()-4,FALSE),HLOOKUP($L$4,Energieverbräuche!$M$5:$Q$106,ROW()-4,FALSE)))</f>
        <v/>
      </c>
      <c r="M87" s="152"/>
      <c r="N87" s="7"/>
      <c r="O87" s="8"/>
      <c r="P87" s="8"/>
      <c r="Q87" s="28"/>
      <c r="R87" s="8"/>
      <c r="S87" s="28"/>
      <c r="T87" s="8"/>
      <c r="U87" s="7"/>
      <c r="V87" s="151"/>
      <c r="W87" s="60"/>
      <c r="X87" s="7"/>
      <c r="Y87" s="6"/>
      <c r="Z87" s="7"/>
      <c r="AA87" s="160"/>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row>
    <row r="88" spans="1:61" s="24" customFormat="1" ht="30" customHeight="1">
      <c r="A88" s="57"/>
      <c r="B88" s="141" t="str">
        <f>IF(Gebäudeportfolio!$B88="","",Gebäudeportfolio!B88)</f>
        <v/>
      </c>
      <c r="C88" s="29" t="str">
        <f>IF(Gebäudeportfolio!$B88="","",'Inventar EED III'!N88)</f>
        <v/>
      </c>
      <c r="D88" s="96" t="str">
        <f>IF(Gebäudeportfolio!$B88="","",'Inventar EED III'!H88)</f>
        <v/>
      </c>
      <c r="E88" s="96" t="str">
        <f>IF(Gebäudeportfolio!$B88="","",Gebäudeportfolio!P88)</f>
        <v/>
      </c>
      <c r="F88" s="29" t="str">
        <f>IF(Gebäudeportfolio!$B88="","",Gebäudeportfolio!M88)</f>
        <v/>
      </c>
      <c r="G88" s="29" t="str">
        <f>IF(Gebäudeportfolio!$B88="","",Gebäudeportfolio!N88)</f>
        <v/>
      </c>
      <c r="H88" s="29" t="str">
        <f>IF(Gebäudeportfolio!$B88="","",Gebäudeportfolio!S88)</f>
        <v/>
      </c>
      <c r="I88" s="29" t="str">
        <f>IF(Gebäudeportfolio!$B88="","",Gebäudeportfolio!T88)</f>
        <v/>
      </c>
      <c r="J88" s="96" t="str">
        <f>IF(Gebäudeportfolio!$B88="","",SUM(HLOOKUP($L$4,Energieverbräuche!$R$5:$V$106,ROW()-4,FALSE),HLOOKUP($L$4,Energieverbräuche!$W$5:$AA$106,ROW()-4,FALSE),HLOOKUP($L$4,Energieverbräuche!$AB$5:$AF$106,ROW()-4,FALSE)))</f>
        <v/>
      </c>
      <c r="K88" s="96" t="str">
        <f>IF(Gebäudeportfolio!$B88="","",J88/D88)</f>
        <v/>
      </c>
      <c r="L88" s="142" t="str">
        <f>IF(Gebäudeportfolio!$B88="","",SUM(HLOOKUP($L$4,Energieverbräuche!$C$5:$G$106,ROW()-4,FALSE),HLOOKUP($L$4,Energieverbräuche!$H$5:$L$106,ROW()-4,FALSE),HLOOKUP($L$4,Energieverbräuche!$M$5:$Q$106,ROW()-4,FALSE)))</f>
        <v/>
      </c>
      <c r="M88" s="152"/>
      <c r="N88" s="7"/>
      <c r="O88" s="8"/>
      <c r="P88" s="8"/>
      <c r="Q88" s="28"/>
      <c r="R88" s="8"/>
      <c r="S88" s="28"/>
      <c r="T88" s="8"/>
      <c r="U88" s="7"/>
      <c r="V88" s="151"/>
      <c r="W88" s="60"/>
      <c r="X88" s="7"/>
      <c r="Y88" s="6"/>
      <c r="Z88" s="7"/>
      <c r="AA88" s="160"/>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row>
    <row r="89" spans="1:61" s="24" customFormat="1" ht="30" customHeight="1">
      <c r="A89" s="57"/>
      <c r="B89" s="141" t="str">
        <f>IF(Gebäudeportfolio!$B89="","",Gebäudeportfolio!B89)</f>
        <v/>
      </c>
      <c r="C89" s="29" t="str">
        <f>IF(Gebäudeportfolio!$B89="","",'Inventar EED III'!N89)</f>
        <v/>
      </c>
      <c r="D89" s="96" t="str">
        <f>IF(Gebäudeportfolio!$B89="","",'Inventar EED III'!H89)</f>
        <v/>
      </c>
      <c r="E89" s="96" t="str">
        <f>IF(Gebäudeportfolio!$B89="","",Gebäudeportfolio!P89)</f>
        <v/>
      </c>
      <c r="F89" s="29" t="str">
        <f>IF(Gebäudeportfolio!$B89="","",Gebäudeportfolio!M89)</f>
        <v/>
      </c>
      <c r="G89" s="29" t="str">
        <f>IF(Gebäudeportfolio!$B89="","",Gebäudeportfolio!N89)</f>
        <v/>
      </c>
      <c r="H89" s="29" t="str">
        <f>IF(Gebäudeportfolio!$B89="","",Gebäudeportfolio!S89)</f>
        <v/>
      </c>
      <c r="I89" s="29" t="str">
        <f>IF(Gebäudeportfolio!$B89="","",Gebäudeportfolio!T89)</f>
        <v/>
      </c>
      <c r="J89" s="96" t="str">
        <f>IF(Gebäudeportfolio!$B89="","",SUM(HLOOKUP($L$4,Energieverbräuche!$R$5:$V$106,ROW()-4,FALSE),HLOOKUP($L$4,Energieverbräuche!$W$5:$AA$106,ROW()-4,FALSE),HLOOKUP($L$4,Energieverbräuche!$AB$5:$AF$106,ROW()-4,FALSE)))</f>
        <v/>
      </c>
      <c r="K89" s="96" t="str">
        <f>IF(Gebäudeportfolio!$B89="","",J89/D89)</f>
        <v/>
      </c>
      <c r="L89" s="142" t="str">
        <f>IF(Gebäudeportfolio!$B89="","",SUM(HLOOKUP($L$4,Energieverbräuche!$C$5:$G$106,ROW()-4,FALSE),HLOOKUP($L$4,Energieverbräuche!$H$5:$L$106,ROW()-4,FALSE),HLOOKUP($L$4,Energieverbräuche!$M$5:$Q$106,ROW()-4,FALSE)))</f>
        <v/>
      </c>
      <c r="M89" s="152"/>
      <c r="N89" s="7"/>
      <c r="O89" s="8"/>
      <c r="P89" s="8"/>
      <c r="Q89" s="28"/>
      <c r="R89" s="8"/>
      <c r="S89" s="28"/>
      <c r="T89" s="8"/>
      <c r="U89" s="7"/>
      <c r="V89" s="151"/>
      <c r="W89" s="60"/>
      <c r="X89" s="7"/>
      <c r="Y89" s="6"/>
      <c r="Z89" s="7"/>
      <c r="AA89" s="160"/>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row>
    <row r="90" spans="1:61" s="24" customFormat="1" ht="30" customHeight="1">
      <c r="A90" s="57"/>
      <c r="B90" s="141" t="str">
        <f>IF(Gebäudeportfolio!$B90="","",Gebäudeportfolio!B90)</f>
        <v/>
      </c>
      <c r="C90" s="29" t="str">
        <f>IF(Gebäudeportfolio!$B90="","",'Inventar EED III'!N90)</f>
        <v/>
      </c>
      <c r="D90" s="96" t="str">
        <f>IF(Gebäudeportfolio!$B90="","",'Inventar EED III'!H90)</f>
        <v/>
      </c>
      <c r="E90" s="96" t="str">
        <f>IF(Gebäudeportfolio!$B90="","",Gebäudeportfolio!P90)</f>
        <v/>
      </c>
      <c r="F90" s="29" t="str">
        <f>IF(Gebäudeportfolio!$B90="","",Gebäudeportfolio!M90)</f>
        <v/>
      </c>
      <c r="G90" s="29" t="str">
        <f>IF(Gebäudeportfolio!$B90="","",Gebäudeportfolio!N90)</f>
        <v/>
      </c>
      <c r="H90" s="29" t="str">
        <f>IF(Gebäudeportfolio!$B90="","",Gebäudeportfolio!S90)</f>
        <v/>
      </c>
      <c r="I90" s="29" t="str">
        <f>IF(Gebäudeportfolio!$B90="","",Gebäudeportfolio!T90)</f>
        <v/>
      </c>
      <c r="J90" s="96" t="str">
        <f>IF(Gebäudeportfolio!$B90="","",SUM(HLOOKUP($L$4,Energieverbräuche!$R$5:$V$106,ROW()-4,FALSE),HLOOKUP($L$4,Energieverbräuche!$W$5:$AA$106,ROW()-4,FALSE),HLOOKUP($L$4,Energieverbräuche!$AB$5:$AF$106,ROW()-4,FALSE)))</f>
        <v/>
      </c>
      <c r="K90" s="96" t="str">
        <f>IF(Gebäudeportfolio!$B90="","",J90/D90)</f>
        <v/>
      </c>
      <c r="L90" s="142" t="str">
        <f>IF(Gebäudeportfolio!$B90="","",SUM(HLOOKUP($L$4,Energieverbräuche!$C$5:$G$106,ROW()-4,FALSE),HLOOKUP($L$4,Energieverbräuche!$H$5:$L$106,ROW()-4,FALSE),HLOOKUP($L$4,Energieverbräuche!$M$5:$Q$106,ROW()-4,FALSE)))</f>
        <v/>
      </c>
      <c r="M90" s="152"/>
      <c r="N90" s="7"/>
      <c r="O90" s="8"/>
      <c r="P90" s="8"/>
      <c r="Q90" s="28"/>
      <c r="R90" s="8"/>
      <c r="S90" s="28"/>
      <c r="T90" s="8"/>
      <c r="U90" s="7"/>
      <c r="V90" s="151"/>
      <c r="W90" s="60"/>
      <c r="X90" s="7"/>
      <c r="Y90" s="6"/>
      <c r="Z90" s="7"/>
      <c r="AA90" s="160"/>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row>
    <row r="91" spans="1:61" s="24" customFormat="1" ht="30" customHeight="1">
      <c r="A91" s="57"/>
      <c r="B91" s="141" t="str">
        <f>IF(Gebäudeportfolio!$B91="","",Gebäudeportfolio!B91)</f>
        <v/>
      </c>
      <c r="C91" s="29" t="str">
        <f>IF(Gebäudeportfolio!$B91="","",'Inventar EED III'!N91)</f>
        <v/>
      </c>
      <c r="D91" s="96" t="str">
        <f>IF(Gebäudeportfolio!$B91="","",'Inventar EED III'!H91)</f>
        <v/>
      </c>
      <c r="E91" s="96" t="str">
        <f>IF(Gebäudeportfolio!$B91="","",Gebäudeportfolio!P91)</f>
        <v/>
      </c>
      <c r="F91" s="29" t="str">
        <f>IF(Gebäudeportfolio!$B91="","",Gebäudeportfolio!M91)</f>
        <v/>
      </c>
      <c r="G91" s="29" t="str">
        <f>IF(Gebäudeportfolio!$B91="","",Gebäudeportfolio!N91)</f>
        <v/>
      </c>
      <c r="H91" s="29" t="str">
        <f>IF(Gebäudeportfolio!$B91="","",Gebäudeportfolio!S91)</f>
        <v/>
      </c>
      <c r="I91" s="29" t="str">
        <f>IF(Gebäudeportfolio!$B91="","",Gebäudeportfolio!T91)</f>
        <v/>
      </c>
      <c r="J91" s="96" t="str">
        <f>IF(Gebäudeportfolio!$B91="","",SUM(HLOOKUP($L$4,Energieverbräuche!$R$5:$V$106,ROW()-4,FALSE),HLOOKUP($L$4,Energieverbräuche!$W$5:$AA$106,ROW()-4,FALSE),HLOOKUP($L$4,Energieverbräuche!$AB$5:$AF$106,ROW()-4,FALSE)))</f>
        <v/>
      </c>
      <c r="K91" s="96" t="str">
        <f>IF(Gebäudeportfolio!$B91="","",J91/D91)</f>
        <v/>
      </c>
      <c r="L91" s="142" t="str">
        <f>IF(Gebäudeportfolio!$B91="","",SUM(HLOOKUP($L$4,Energieverbräuche!$C$5:$G$106,ROW()-4,FALSE),HLOOKUP($L$4,Energieverbräuche!$H$5:$L$106,ROW()-4,FALSE),HLOOKUP($L$4,Energieverbräuche!$M$5:$Q$106,ROW()-4,FALSE)))</f>
        <v/>
      </c>
      <c r="M91" s="152"/>
      <c r="N91" s="7"/>
      <c r="O91" s="8"/>
      <c r="P91" s="8"/>
      <c r="Q91" s="28"/>
      <c r="R91" s="8"/>
      <c r="S91" s="28"/>
      <c r="T91" s="8"/>
      <c r="U91" s="7"/>
      <c r="V91" s="151"/>
      <c r="W91" s="60"/>
      <c r="X91" s="7"/>
      <c r="Y91" s="6"/>
      <c r="Z91" s="7"/>
      <c r="AA91" s="160"/>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row>
    <row r="92" spans="1:61" s="24" customFormat="1" ht="30" customHeight="1">
      <c r="A92" s="57"/>
      <c r="B92" s="141" t="str">
        <f>IF(Gebäudeportfolio!$B92="","",Gebäudeportfolio!B92)</f>
        <v/>
      </c>
      <c r="C92" s="29" t="str">
        <f>IF(Gebäudeportfolio!$B92="","",'Inventar EED III'!N92)</f>
        <v/>
      </c>
      <c r="D92" s="96" t="str">
        <f>IF(Gebäudeportfolio!$B92="","",'Inventar EED III'!H92)</f>
        <v/>
      </c>
      <c r="E92" s="96" t="str">
        <f>IF(Gebäudeportfolio!$B92="","",Gebäudeportfolio!P92)</f>
        <v/>
      </c>
      <c r="F92" s="29" t="str">
        <f>IF(Gebäudeportfolio!$B92="","",Gebäudeportfolio!M92)</f>
        <v/>
      </c>
      <c r="G92" s="29" t="str">
        <f>IF(Gebäudeportfolio!$B92="","",Gebäudeportfolio!N92)</f>
        <v/>
      </c>
      <c r="H92" s="29" t="str">
        <f>IF(Gebäudeportfolio!$B92="","",Gebäudeportfolio!S92)</f>
        <v/>
      </c>
      <c r="I92" s="29" t="str">
        <f>IF(Gebäudeportfolio!$B92="","",Gebäudeportfolio!T92)</f>
        <v/>
      </c>
      <c r="J92" s="96" t="str">
        <f>IF(Gebäudeportfolio!$B92="","",SUM(HLOOKUP($L$4,Energieverbräuche!$R$5:$V$106,ROW()-4,FALSE),HLOOKUP($L$4,Energieverbräuche!$W$5:$AA$106,ROW()-4,FALSE),HLOOKUP($L$4,Energieverbräuche!$AB$5:$AF$106,ROW()-4,FALSE)))</f>
        <v/>
      </c>
      <c r="K92" s="96" t="str">
        <f>IF(Gebäudeportfolio!$B92="","",J92/D92)</f>
        <v/>
      </c>
      <c r="L92" s="142" t="str">
        <f>IF(Gebäudeportfolio!$B92="","",SUM(HLOOKUP($L$4,Energieverbräuche!$C$5:$G$106,ROW()-4,FALSE),HLOOKUP($L$4,Energieverbräuche!$H$5:$L$106,ROW()-4,FALSE),HLOOKUP($L$4,Energieverbräuche!$M$5:$Q$106,ROW()-4,FALSE)))</f>
        <v/>
      </c>
      <c r="M92" s="152"/>
      <c r="N92" s="7"/>
      <c r="O92" s="8"/>
      <c r="P92" s="8"/>
      <c r="Q92" s="28"/>
      <c r="R92" s="8"/>
      <c r="S92" s="28"/>
      <c r="T92" s="8"/>
      <c r="U92" s="7"/>
      <c r="V92" s="151"/>
      <c r="W92" s="60"/>
      <c r="X92" s="7"/>
      <c r="Y92" s="6"/>
      <c r="Z92" s="7"/>
      <c r="AA92" s="160"/>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row>
    <row r="93" spans="1:61" s="24" customFormat="1" ht="30" customHeight="1">
      <c r="A93" s="57"/>
      <c r="B93" s="141" t="str">
        <f>IF(Gebäudeportfolio!$B93="","",Gebäudeportfolio!B93)</f>
        <v/>
      </c>
      <c r="C93" s="29" t="str">
        <f>IF(Gebäudeportfolio!$B93="","",'Inventar EED III'!N93)</f>
        <v/>
      </c>
      <c r="D93" s="96" t="str">
        <f>IF(Gebäudeportfolio!$B93="","",'Inventar EED III'!H93)</f>
        <v/>
      </c>
      <c r="E93" s="96" t="str">
        <f>IF(Gebäudeportfolio!$B93="","",Gebäudeportfolio!P93)</f>
        <v/>
      </c>
      <c r="F93" s="29" t="str">
        <f>IF(Gebäudeportfolio!$B93="","",Gebäudeportfolio!M93)</f>
        <v/>
      </c>
      <c r="G93" s="29" t="str">
        <f>IF(Gebäudeportfolio!$B93="","",Gebäudeportfolio!N93)</f>
        <v/>
      </c>
      <c r="H93" s="29" t="str">
        <f>IF(Gebäudeportfolio!$B93="","",Gebäudeportfolio!S93)</f>
        <v/>
      </c>
      <c r="I93" s="29" t="str">
        <f>IF(Gebäudeportfolio!$B93="","",Gebäudeportfolio!T93)</f>
        <v/>
      </c>
      <c r="J93" s="96" t="str">
        <f>IF(Gebäudeportfolio!$B93="","",SUM(HLOOKUP($L$4,Energieverbräuche!$R$5:$V$106,ROW()-4,FALSE),HLOOKUP($L$4,Energieverbräuche!$W$5:$AA$106,ROW()-4,FALSE),HLOOKUP($L$4,Energieverbräuche!$AB$5:$AF$106,ROW()-4,FALSE)))</f>
        <v/>
      </c>
      <c r="K93" s="96" t="str">
        <f>IF(Gebäudeportfolio!$B93="","",J93/D93)</f>
        <v/>
      </c>
      <c r="L93" s="142" t="str">
        <f>IF(Gebäudeportfolio!$B93="","",SUM(HLOOKUP($L$4,Energieverbräuche!$C$5:$G$106,ROW()-4,FALSE),HLOOKUP($L$4,Energieverbräuche!$H$5:$L$106,ROW()-4,FALSE),HLOOKUP($L$4,Energieverbräuche!$M$5:$Q$106,ROW()-4,FALSE)))</f>
        <v/>
      </c>
      <c r="M93" s="152"/>
      <c r="N93" s="7"/>
      <c r="O93" s="8"/>
      <c r="P93" s="8"/>
      <c r="Q93" s="28"/>
      <c r="R93" s="8"/>
      <c r="S93" s="28"/>
      <c r="T93" s="8"/>
      <c r="U93" s="7"/>
      <c r="V93" s="151"/>
      <c r="W93" s="60"/>
      <c r="X93" s="7"/>
      <c r="Y93" s="6"/>
      <c r="Z93" s="7"/>
      <c r="AA93" s="160"/>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row>
    <row r="94" spans="1:61" s="24" customFormat="1" ht="30" customHeight="1">
      <c r="A94" s="57"/>
      <c r="B94" s="141" t="str">
        <f>IF(Gebäudeportfolio!$B94="","",Gebäudeportfolio!B94)</f>
        <v/>
      </c>
      <c r="C94" s="29" t="str">
        <f>IF(Gebäudeportfolio!$B94="","",'Inventar EED III'!N94)</f>
        <v/>
      </c>
      <c r="D94" s="96" t="str">
        <f>IF(Gebäudeportfolio!$B94="","",'Inventar EED III'!H94)</f>
        <v/>
      </c>
      <c r="E94" s="96" t="str">
        <f>IF(Gebäudeportfolio!$B94="","",Gebäudeportfolio!P94)</f>
        <v/>
      </c>
      <c r="F94" s="29" t="str">
        <f>IF(Gebäudeportfolio!$B94="","",Gebäudeportfolio!M94)</f>
        <v/>
      </c>
      <c r="G94" s="29" t="str">
        <f>IF(Gebäudeportfolio!$B94="","",Gebäudeportfolio!N94)</f>
        <v/>
      </c>
      <c r="H94" s="29" t="str">
        <f>IF(Gebäudeportfolio!$B94="","",Gebäudeportfolio!S94)</f>
        <v/>
      </c>
      <c r="I94" s="29" t="str">
        <f>IF(Gebäudeportfolio!$B94="","",Gebäudeportfolio!T94)</f>
        <v/>
      </c>
      <c r="J94" s="96" t="str">
        <f>IF(Gebäudeportfolio!$B94="","",SUM(HLOOKUP($L$4,Energieverbräuche!$R$5:$V$106,ROW()-4,FALSE),HLOOKUP($L$4,Energieverbräuche!$W$5:$AA$106,ROW()-4,FALSE),HLOOKUP($L$4,Energieverbräuche!$AB$5:$AF$106,ROW()-4,FALSE)))</f>
        <v/>
      </c>
      <c r="K94" s="96" t="str">
        <f>IF(Gebäudeportfolio!$B94="","",J94/D94)</f>
        <v/>
      </c>
      <c r="L94" s="142" t="str">
        <f>IF(Gebäudeportfolio!$B94="","",SUM(HLOOKUP($L$4,Energieverbräuche!$C$5:$G$106,ROW()-4,FALSE),HLOOKUP($L$4,Energieverbräuche!$H$5:$L$106,ROW()-4,FALSE),HLOOKUP($L$4,Energieverbräuche!$M$5:$Q$106,ROW()-4,FALSE)))</f>
        <v/>
      </c>
      <c r="M94" s="152"/>
      <c r="N94" s="7"/>
      <c r="O94" s="8"/>
      <c r="P94" s="8"/>
      <c r="Q94" s="28"/>
      <c r="R94" s="8"/>
      <c r="S94" s="28"/>
      <c r="T94" s="8"/>
      <c r="U94" s="7"/>
      <c r="V94" s="151"/>
      <c r="W94" s="60"/>
      <c r="X94" s="7"/>
      <c r="Y94" s="6"/>
      <c r="Z94" s="7"/>
      <c r="AA94" s="160"/>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row>
    <row r="95" spans="1:61" s="24" customFormat="1" ht="30" customHeight="1">
      <c r="A95" s="57"/>
      <c r="B95" s="141" t="str">
        <f>IF(Gebäudeportfolio!$B95="","",Gebäudeportfolio!B95)</f>
        <v/>
      </c>
      <c r="C95" s="29" t="str">
        <f>IF(Gebäudeportfolio!$B95="","",'Inventar EED III'!N95)</f>
        <v/>
      </c>
      <c r="D95" s="96" t="str">
        <f>IF(Gebäudeportfolio!$B95="","",'Inventar EED III'!H95)</f>
        <v/>
      </c>
      <c r="E95" s="96" t="str">
        <f>IF(Gebäudeportfolio!$B95="","",Gebäudeportfolio!P95)</f>
        <v/>
      </c>
      <c r="F95" s="29" t="str">
        <f>IF(Gebäudeportfolio!$B95="","",Gebäudeportfolio!M95)</f>
        <v/>
      </c>
      <c r="G95" s="29" t="str">
        <f>IF(Gebäudeportfolio!$B95="","",Gebäudeportfolio!N95)</f>
        <v/>
      </c>
      <c r="H95" s="29" t="str">
        <f>IF(Gebäudeportfolio!$B95="","",Gebäudeportfolio!S95)</f>
        <v/>
      </c>
      <c r="I95" s="29" t="str">
        <f>IF(Gebäudeportfolio!$B95="","",Gebäudeportfolio!T95)</f>
        <v/>
      </c>
      <c r="J95" s="96" t="str">
        <f>IF(Gebäudeportfolio!$B95="","",SUM(HLOOKUP($L$4,Energieverbräuche!$R$5:$V$106,ROW()-4,FALSE),HLOOKUP($L$4,Energieverbräuche!$W$5:$AA$106,ROW()-4,FALSE),HLOOKUP($L$4,Energieverbräuche!$AB$5:$AF$106,ROW()-4,FALSE)))</f>
        <v/>
      </c>
      <c r="K95" s="96" t="str">
        <f>IF(Gebäudeportfolio!$B95="","",J95/D95)</f>
        <v/>
      </c>
      <c r="L95" s="142" t="str">
        <f>IF(Gebäudeportfolio!$B95="","",SUM(HLOOKUP($L$4,Energieverbräuche!$C$5:$G$106,ROW()-4,FALSE),HLOOKUP($L$4,Energieverbräuche!$H$5:$L$106,ROW()-4,FALSE),HLOOKUP($L$4,Energieverbräuche!$M$5:$Q$106,ROW()-4,FALSE)))</f>
        <v/>
      </c>
      <c r="M95" s="152"/>
      <c r="N95" s="7"/>
      <c r="O95" s="8"/>
      <c r="P95" s="8"/>
      <c r="Q95" s="28"/>
      <c r="R95" s="8"/>
      <c r="S95" s="28"/>
      <c r="T95" s="8"/>
      <c r="U95" s="7"/>
      <c r="V95" s="151"/>
      <c r="W95" s="60"/>
      <c r="X95" s="7"/>
      <c r="Y95" s="6"/>
      <c r="Z95" s="7"/>
      <c r="AA95" s="160"/>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row>
    <row r="96" spans="1:61" s="24" customFormat="1" ht="30" customHeight="1">
      <c r="A96" s="57"/>
      <c r="B96" s="141" t="str">
        <f>IF(Gebäudeportfolio!$B96="","",Gebäudeportfolio!B96)</f>
        <v/>
      </c>
      <c r="C96" s="29" t="str">
        <f>IF(Gebäudeportfolio!$B96="","",'Inventar EED III'!N96)</f>
        <v/>
      </c>
      <c r="D96" s="96" t="str">
        <f>IF(Gebäudeportfolio!$B96="","",'Inventar EED III'!H96)</f>
        <v/>
      </c>
      <c r="E96" s="96" t="str">
        <f>IF(Gebäudeportfolio!$B96="","",Gebäudeportfolio!P96)</f>
        <v/>
      </c>
      <c r="F96" s="29" t="str">
        <f>IF(Gebäudeportfolio!$B96="","",Gebäudeportfolio!M96)</f>
        <v/>
      </c>
      <c r="G96" s="29" t="str">
        <f>IF(Gebäudeportfolio!$B96="","",Gebäudeportfolio!N96)</f>
        <v/>
      </c>
      <c r="H96" s="29" t="str">
        <f>IF(Gebäudeportfolio!$B96="","",Gebäudeportfolio!S96)</f>
        <v/>
      </c>
      <c r="I96" s="29" t="str">
        <f>IF(Gebäudeportfolio!$B96="","",Gebäudeportfolio!T96)</f>
        <v/>
      </c>
      <c r="J96" s="96" t="str">
        <f>IF(Gebäudeportfolio!$B96="","",SUM(HLOOKUP($L$4,Energieverbräuche!$R$5:$V$106,ROW()-4,FALSE),HLOOKUP($L$4,Energieverbräuche!$W$5:$AA$106,ROW()-4,FALSE),HLOOKUP($L$4,Energieverbräuche!$AB$5:$AF$106,ROW()-4,FALSE)))</f>
        <v/>
      </c>
      <c r="K96" s="96" t="str">
        <f>IF(Gebäudeportfolio!$B96="","",J96/D96)</f>
        <v/>
      </c>
      <c r="L96" s="142" t="str">
        <f>IF(Gebäudeportfolio!$B96="","",SUM(HLOOKUP($L$4,Energieverbräuche!$C$5:$G$106,ROW()-4,FALSE),HLOOKUP($L$4,Energieverbräuche!$H$5:$L$106,ROW()-4,FALSE),HLOOKUP($L$4,Energieverbräuche!$M$5:$Q$106,ROW()-4,FALSE)))</f>
        <v/>
      </c>
      <c r="M96" s="152"/>
      <c r="N96" s="7"/>
      <c r="O96" s="8"/>
      <c r="P96" s="8"/>
      <c r="Q96" s="28"/>
      <c r="R96" s="8"/>
      <c r="S96" s="28"/>
      <c r="T96" s="8"/>
      <c r="U96" s="7"/>
      <c r="V96" s="151"/>
      <c r="W96" s="60"/>
      <c r="X96" s="7"/>
      <c r="Y96" s="6"/>
      <c r="Z96" s="7"/>
      <c r="AA96" s="160"/>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row>
    <row r="97" spans="1:61" s="24" customFormat="1" ht="30" customHeight="1">
      <c r="A97" s="57"/>
      <c r="B97" s="141" t="str">
        <f>IF(Gebäudeportfolio!$B97="","",Gebäudeportfolio!B97)</f>
        <v/>
      </c>
      <c r="C97" s="29" t="str">
        <f>IF(Gebäudeportfolio!$B97="","",'Inventar EED III'!N97)</f>
        <v/>
      </c>
      <c r="D97" s="96" t="str">
        <f>IF(Gebäudeportfolio!$B97="","",'Inventar EED III'!H97)</f>
        <v/>
      </c>
      <c r="E97" s="96" t="str">
        <f>IF(Gebäudeportfolio!$B97="","",Gebäudeportfolio!P97)</f>
        <v/>
      </c>
      <c r="F97" s="29" t="str">
        <f>IF(Gebäudeportfolio!$B97="","",Gebäudeportfolio!M97)</f>
        <v/>
      </c>
      <c r="G97" s="29" t="str">
        <f>IF(Gebäudeportfolio!$B97="","",Gebäudeportfolio!N97)</f>
        <v/>
      </c>
      <c r="H97" s="29" t="str">
        <f>IF(Gebäudeportfolio!$B97="","",Gebäudeportfolio!S97)</f>
        <v/>
      </c>
      <c r="I97" s="29" t="str">
        <f>IF(Gebäudeportfolio!$B97="","",Gebäudeportfolio!T97)</f>
        <v/>
      </c>
      <c r="J97" s="96" t="str">
        <f>IF(Gebäudeportfolio!$B97="","",SUM(HLOOKUP($L$4,Energieverbräuche!$R$5:$V$106,ROW()-4,FALSE),HLOOKUP($L$4,Energieverbräuche!$W$5:$AA$106,ROW()-4,FALSE),HLOOKUP($L$4,Energieverbräuche!$AB$5:$AF$106,ROW()-4,FALSE)))</f>
        <v/>
      </c>
      <c r="K97" s="96" t="str">
        <f>IF(Gebäudeportfolio!$B97="","",J97/D97)</f>
        <v/>
      </c>
      <c r="L97" s="142" t="str">
        <f>IF(Gebäudeportfolio!$B97="","",SUM(HLOOKUP($L$4,Energieverbräuche!$C$5:$G$106,ROW()-4,FALSE),HLOOKUP($L$4,Energieverbräuche!$H$5:$L$106,ROW()-4,FALSE),HLOOKUP($L$4,Energieverbräuche!$M$5:$Q$106,ROW()-4,FALSE)))</f>
        <v/>
      </c>
      <c r="M97" s="152"/>
      <c r="N97" s="7"/>
      <c r="O97" s="8"/>
      <c r="P97" s="8"/>
      <c r="Q97" s="28"/>
      <c r="R97" s="8"/>
      <c r="S97" s="28"/>
      <c r="T97" s="8"/>
      <c r="U97" s="7"/>
      <c r="V97" s="151"/>
      <c r="W97" s="60"/>
      <c r="X97" s="7"/>
      <c r="Y97" s="6"/>
      <c r="Z97" s="7"/>
      <c r="AA97" s="160"/>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row>
    <row r="98" spans="1:61" s="24" customFormat="1" ht="30" customHeight="1">
      <c r="A98" s="57"/>
      <c r="B98" s="141" t="str">
        <f>IF(Gebäudeportfolio!$B98="","",Gebäudeportfolio!B98)</f>
        <v/>
      </c>
      <c r="C98" s="29" t="str">
        <f>IF(Gebäudeportfolio!$B98="","",'Inventar EED III'!N98)</f>
        <v/>
      </c>
      <c r="D98" s="96" t="str">
        <f>IF(Gebäudeportfolio!$B98="","",'Inventar EED III'!H98)</f>
        <v/>
      </c>
      <c r="E98" s="96" t="str">
        <f>IF(Gebäudeportfolio!$B98="","",Gebäudeportfolio!P98)</f>
        <v/>
      </c>
      <c r="F98" s="29" t="str">
        <f>IF(Gebäudeportfolio!$B98="","",Gebäudeportfolio!M98)</f>
        <v/>
      </c>
      <c r="G98" s="29" t="str">
        <f>IF(Gebäudeportfolio!$B98="","",Gebäudeportfolio!N98)</f>
        <v/>
      </c>
      <c r="H98" s="29" t="str">
        <f>IF(Gebäudeportfolio!$B98="","",Gebäudeportfolio!S98)</f>
        <v/>
      </c>
      <c r="I98" s="29" t="str">
        <f>IF(Gebäudeportfolio!$B98="","",Gebäudeportfolio!T98)</f>
        <v/>
      </c>
      <c r="J98" s="96" t="str">
        <f>IF(Gebäudeportfolio!$B98="","",SUM(HLOOKUP($L$4,Energieverbräuche!$R$5:$V$106,ROW()-4,FALSE),HLOOKUP($L$4,Energieverbräuche!$W$5:$AA$106,ROW()-4,FALSE),HLOOKUP($L$4,Energieverbräuche!$AB$5:$AF$106,ROW()-4,FALSE)))</f>
        <v/>
      </c>
      <c r="K98" s="96" t="str">
        <f>IF(Gebäudeportfolio!$B98="","",J98/D98)</f>
        <v/>
      </c>
      <c r="L98" s="142" t="str">
        <f>IF(Gebäudeportfolio!$B98="","",SUM(HLOOKUP($L$4,Energieverbräuche!$C$5:$G$106,ROW()-4,FALSE),HLOOKUP($L$4,Energieverbräuche!$H$5:$L$106,ROW()-4,FALSE),HLOOKUP($L$4,Energieverbräuche!$M$5:$Q$106,ROW()-4,FALSE)))</f>
        <v/>
      </c>
      <c r="M98" s="152"/>
      <c r="N98" s="7"/>
      <c r="O98" s="8"/>
      <c r="P98" s="8"/>
      <c r="Q98" s="28"/>
      <c r="R98" s="8"/>
      <c r="S98" s="28"/>
      <c r="T98" s="8"/>
      <c r="U98" s="7"/>
      <c r="V98" s="151"/>
      <c r="W98" s="60"/>
      <c r="X98" s="7"/>
      <c r="Y98" s="6"/>
      <c r="Z98" s="7"/>
      <c r="AA98" s="160"/>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row>
    <row r="99" spans="1:61" s="24" customFormat="1" ht="30" customHeight="1">
      <c r="A99" s="57"/>
      <c r="B99" s="141" t="str">
        <f>IF(Gebäudeportfolio!$B99="","",Gebäudeportfolio!B99)</f>
        <v/>
      </c>
      <c r="C99" s="29" t="str">
        <f>IF(Gebäudeportfolio!$B99="","",'Inventar EED III'!N99)</f>
        <v/>
      </c>
      <c r="D99" s="96" t="str">
        <f>IF(Gebäudeportfolio!$B99="","",'Inventar EED III'!H99)</f>
        <v/>
      </c>
      <c r="E99" s="96" t="str">
        <f>IF(Gebäudeportfolio!$B99="","",Gebäudeportfolio!P99)</f>
        <v/>
      </c>
      <c r="F99" s="29" t="str">
        <f>IF(Gebäudeportfolio!$B99="","",Gebäudeportfolio!M99)</f>
        <v/>
      </c>
      <c r="G99" s="29" t="str">
        <f>IF(Gebäudeportfolio!$B99="","",Gebäudeportfolio!N99)</f>
        <v/>
      </c>
      <c r="H99" s="29" t="str">
        <f>IF(Gebäudeportfolio!$B99="","",Gebäudeportfolio!S99)</f>
        <v/>
      </c>
      <c r="I99" s="29" t="str">
        <f>IF(Gebäudeportfolio!$B99="","",Gebäudeportfolio!T99)</f>
        <v/>
      </c>
      <c r="J99" s="96" t="str">
        <f>IF(Gebäudeportfolio!$B99="","",SUM(HLOOKUP($L$4,Energieverbräuche!$R$5:$V$106,ROW()-4,FALSE),HLOOKUP($L$4,Energieverbräuche!$W$5:$AA$106,ROW()-4,FALSE),HLOOKUP($L$4,Energieverbräuche!$AB$5:$AF$106,ROW()-4,FALSE)))</f>
        <v/>
      </c>
      <c r="K99" s="96" t="str">
        <f>IF(Gebäudeportfolio!$B99="","",J99/D99)</f>
        <v/>
      </c>
      <c r="L99" s="142" t="str">
        <f>IF(Gebäudeportfolio!$B99="","",SUM(HLOOKUP($L$4,Energieverbräuche!$C$5:$G$106,ROW()-4,FALSE),HLOOKUP($L$4,Energieverbräuche!$H$5:$L$106,ROW()-4,FALSE),HLOOKUP($L$4,Energieverbräuche!$M$5:$Q$106,ROW()-4,FALSE)))</f>
        <v/>
      </c>
      <c r="M99" s="152"/>
      <c r="N99" s="7"/>
      <c r="O99" s="8"/>
      <c r="P99" s="8"/>
      <c r="Q99" s="28"/>
      <c r="R99" s="8"/>
      <c r="S99" s="28"/>
      <c r="T99" s="8"/>
      <c r="U99" s="7"/>
      <c r="V99" s="151"/>
      <c r="W99" s="60"/>
      <c r="X99" s="7"/>
      <c r="Y99" s="6"/>
      <c r="Z99" s="7"/>
      <c r="AA99" s="160"/>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row>
    <row r="100" spans="1:61" s="24" customFormat="1" ht="30" customHeight="1">
      <c r="A100" s="57"/>
      <c r="B100" s="141" t="str">
        <f>IF(Gebäudeportfolio!$B100="","",Gebäudeportfolio!B100)</f>
        <v/>
      </c>
      <c r="C100" s="29" t="str">
        <f>IF(Gebäudeportfolio!$B100="","",'Inventar EED III'!N100)</f>
        <v/>
      </c>
      <c r="D100" s="96" t="str">
        <f>IF(Gebäudeportfolio!$B100="","",'Inventar EED III'!H100)</f>
        <v/>
      </c>
      <c r="E100" s="96" t="str">
        <f>IF(Gebäudeportfolio!$B100="","",Gebäudeportfolio!P100)</f>
        <v/>
      </c>
      <c r="F100" s="29" t="str">
        <f>IF(Gebäudeportfolio!$B100="","",Gebäudeportfolio!M100)</f>
        <v/>
      </c>
      <c r="G100" s="29" t="str">
        <f>IF(Gebäudeportfolio!$B100="","",Gebäudeportfolio!N100)</f>
        <v/>
      </c>
      <c r="H100" s="29" t="str">
        <f>IF(Gebäudeportfolio!$B100="","",Gebäudeportfolio!S100)</f>
        <v/>
      </c>
      <c r="I100" s="29" t="str">
        <f>IF(Gebäudeportfolio!$B100="","",Gebäudeportfolio!T100)</f>
        <v/>
      </c>
      <c r="J100" s="96" t="str">
        <f>IF(Gebäudeportfolio!$B100="","",SUM(HLOOKUP($L$4,Energieverbräuche!$R$5:$V$106,ROW()-4,FALSE),HLOOKUP($L$4,Energieverbräuche!$W$5:$AA$106,ROW()-4,FALSE),HLOOKUP($L$4,Energieverbräuche!$AB$5:$AF$106,ROW()-4,FALSE)))</f>
        <v/>
      </c>
      <c r="K100" s="96" t="str">
        <f>IF(Gebäudeportfolio!$B100="","",J100/D100)</f>
        <v/>
      </c>
      <c r="L100" s="142" t="str">
        <f>IF(Gebäudeportfolio!$B100="","",SUM(HLOOKUP($L$4,Energieverbräuche!$C$5:$G$106,ROW()-4,FALSE),HLOOKUP($L$4,Energieverbräuche!$H$5:$L$106,ROW()-4,FALSE),HLOOKUP($L$4,Energieverbräuche!$M$5:$Q$106,ROW()-4,FALSE)))</f>
        <v/>
      </c>
      <c r="M100" s="152"/>
      <c r="N100" s="7"/>
      <c r="O100" s="8"/>
      <c r="P100" s="8"/>
      <c r="Q100" s="28"/>
      <c r="R100" s="8"/>
      <c r="S100" s="28"/>
      <c r="T100" s="8"/>
      <c r="U100" s="7"/>
      <c r="V100" s="151"/>
      <c r="W100" s="60"/>
      <c r="X100" s="7"/>
      <c r="Y100" s="6"/>
      <c r="Z100" s="7"/>
      <c r="AA100" s="160"/>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row>
    <row r="101" spans="1:61" s="24" customFormat="1" ht="30" customHeight="1">
      <c r="A101" s="57"/>
      <c r="B101" s="141" t="str">
        <f>IF(Gebäudeportfolio!$B101="","",Gebäudeportfolio!B101)</f>
        <v/>
      </c>
      <c r="C101" s="29" t="str">
        <f>IF(Gebäudeportfolio!$B101="","",'Inventar EED III'!N101)</f>
        <v/>
      </c>
      <c r="D101" s="96" t="str">
        <f>IF(Gebäudeportfolio!$B101="","",'Inventar EED III'!H101)</f>
        <v/>
      </c>
      <c r="E101" s="96" t="str">
        <f>IF(Gebäudeportfolio!$B101="","",Gebäudeportfolio!P101)</f>
        <v/>
      </c>
      <c r="F101" s="29" t="str">
        <f>IF(Gebäudeportfolio!$B101="","",Gebäudeportfolio!M101)</f>
        <v/>
      </c>
      <c r="G101" s="29" t="str">
        <f>IF(Gebäudeportfolio!$B101="","",Gebäudeportfolio!N101)</f>
        <v/>
      </c>
      <c r="H101" s="29" t="str">
        <f>IF(Gebäudeportfolio!$B101="","",Gebäudeportfolio!S101)</f>
        <v/>
      </c>
      <c r="I101" s="29" t="str">
        <f>IF(Gebäudeportfolio!$B101="","",Gebäudeportfolio!T101)</f>
        <v/>
      </c>
      <c r="J101" s="96" t="str">
        <f>IF(Gebäudeportfolio!$B101="","",SUM(HLOOKUP($L$4,Energieverbräuche!$R$5:$V$106,ROW()-4,FALSE),HLOOKUP($L$4,Energieverbräuche!$W$5:$AA$106,ROW()-4,FALSE),HLOOKUP($L$4,Energieverbräuche!$AB$5:$AF$106,ROW()-4,FALSE)))</f>
        <v/>
      </c>
      <c r="K101" s="96" t="str">
        <f>IF(Gebäudeportfolio!$B101="","",J101/D101)</f>
        <v/>
      </c>
      <c r="L101" s="142" t="str">
        <f>IF(Gebäudeportfolio!$B101="","",SUM(HLOOKUP($L$4,Energieverbräuche!$C$5:$G$106,ROW()-4,FALSE),HLOOKUP($L$4,Energieverbräuche!$H$5:$L$106,ROW()-4,FALSE),HLOOKUP($L$4,Energieverbräuche!$M$5:$Q$106,ROW()-4,FALSE)))</f>
        <v/>
      </c>
      <c r="M101" s="152"/>
      <c r="N101" s="7"/>
      <c r="O101" s="8"/>
      <c r="P101" s="8"/>
      <c r="Q101" s="28"/>
      <c r="R101" s="8"/>
      <c r="S101" s="28"/>
      <c r="T101" s="8"/>
      <c r="U101" s="7"/>
      <c r="V101" s="151"/>
      <c r="W101" s="60"/>
      <c r="X101" s="7"/>
      <c r="Y101" s="6"/>
      <c r="Z101" s="7"/>
      <c r="AA101" s="160"/>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row>
    <row r="102" spans="1:61" s="24" customFormat="1" ht="30" customHeight="1">
      <c r="A102" s="57"/>
      <c r="B102" s="141" t="str">
        <f>IF(Gebäudeportfolio!$B102="","",Gebäudeportfolio!B102)</f>
        <v/>
      </c>
      <c r="C102" s="29" t="str">
        <f>IF(Gebäudeportfolio!$B102="","",'Inventar EED III'!N102)</f>
        <v/>
      </c>
      <c r="D102" s="96" t="str">
        <f>IF(Gebäudeportfolio!$B102="","",'Inventar EED III'!H102)</f>
        <v/>
      </c>
      <c r="E102" s="96" t="str">
        <f>IF(Gebäudeportfolio!$B102="","",Gebäudeportfolio!P102)</f>
        <v/>
      </c>
      <c r="F102" s="29" t="str">
        <f>IF(Gebäudeportfolio!$B102="","",Gebäudeportfolio!M102)</f>
        <v/>
      </c>
      <c r="G102" s="29" t="str">
        <f>IF(Gebäudeportfolio!$B102="","",Gebäudeportfolio!N102)</f>
        <v/>
      </c>
      <c r="H102" s="29" t="str">
        <f>IF(Gebäudeportfolio!$B102="","",Gebäudeportfolio!S102)</f>
        <v/>
      </c>
      <c r="I102" s="29" t="str">
        <f>IF(Gebäudeportfolio!$B102="","",Gebäudeportfolio!T102)</f>
        <v/>
      </c>
      <c r="J102" s="96" t="str">
        <f>IF(Gebäudeportfolio!$B102="","",SUM(HLOOKUP($L$4,Energieverbräuche!$R$5:$V$106,ROW()-4,FALSE),HLOOKUP($L$4,Energieverbräuche!$W$5:$AA$106,ROW()-4,FALSE),HLOOKUP($L$4,Energieverbräuche!$AB$5:$AF$106,ROW()-4,FALSE)))</f>
        <v/>
      </c>
      <c r="K102" s="96" t="str">
        <f>IF(Gebäudeportfolio!$B102="","",J102/D102)</f>
        <v/>
      </c>
      <c r="L102" s="142" t="str">
        <f>IF(Gebäudeportfolio!$B102="","",SUM(HLOOKUP($L$4,Energieverbräuche!$C$5:$G$106,ROW()-4,FALSE),HLOOKUP($L$4,Energieverbräuche!$H$5:$L$106,ROW()-4,FALSE),HLOOKUP($L$4,Energieverbräuche!$M$5:$Q$106,ROW()-4,FALSE)))</f>
        <v/>
      </c>
      <c r="M102" s="152"/>
      <c r="N102" s="7"/>
      <c r="O102" s="8"/>
      <c r="P102" s="8"/>
      <c r="Q102" s="28"/>
      <c r="R102" s="8"/>
      <c r="S102" s="28"/>
      <c r="T102" s="8"/>
      <c r="U102" s="7"/>
      <c r="V102" s="151"/>
      <c r="W102" s="60"/>
      <c r="X102" s="7"/>
      <c r="Y102" s="6"/>
      <c r="Z102" s="7"/>
      <c r="AA102" s="160"/>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row>
    <row r="103" spans="1:61" s="24" customFormat="1" ht="30" customHeight="1">
      <c r="A103" s="57"/>
      <c r="B103" s="141" t="str">
        <f>IF(Gebäudeportfolio!$B103="","",Gebäudeportfolio!B103)</f>
        <v/>
      </c>
      <c r="C103" s="29" t="str">
        <f>IF(Gebäudeportfolio!$B103="","",'Inventar EED III'!N103)</f>
        <v/>
      </c>
      <c r="D103" s="96" t="str">
        <f>IF(Gebäudeportfolio!$B103="","",'Inventar EED III'!H103)</f>
        <v/>
      </c>
      <c r="E103" s="96" t="str">
        <f>IF(Gebäudeportfolio!$B103="","",Gebäudeportfolio!P103)</f>
        <v/>
      </c>
      <c r="F103" s="29" t="str">
        <f>IF(Gebäudeportfolio!$B103="","",Gebäudeportfolio!M103)</f>
        <v/>
      </c>
      <c r="G103" s="29" t="str">
        <f>IF(Gebäudeportfolio!$B103="","",Gebäudeportfolio!N103)</f>
        <v/>
      </c>
      <c r="H103" s="29" t="str">
        <f>IF(Gebäudeportfolio!$B103="","",Gebäudeportfolio!S103)</f>
        <v/>
      </c>
      <c r="I103" s="29" t="str">
        <f>IF(Gebäudeportfolio!$B103="","",Gebäudeportfolio!T103)</f>
        <v/>
      </c>
      <c r="J103" s="96" t="str">
        <f>IF(Gebäudeportfolio!$B103="","",SUM(HLOOKUP($L$4,Energieverbräuche!$R$5:$V$106,ROW()-4,FALSE),HLOOKUP($L$4,Energieverbräuche!$W$5:$AA$106,ROW()-4,FALSE),HLOOKUP($L$4,Energieverbräuche!$AB$5:$AF$106,ROW()-4,FALSE)))</f>
        <v/>
      </c>
      <c r="K103" s="96" t="str">
        <f>IF(Gebäudeportfolio!$B103="","",J103/D103)</f>
        <v/>
      </c>
      <c r="L103" s="142" t="str">
        <f>IF(Gebäudeportfolio!$B103="","",SUM(HLOOKUP($L$4,Energieverbräuche!$C$5:$G$106,ROW()-4,FALSE),HLOOKUP($L$4,Energieverbräuche!$H$5:$L$106,ROW()-4,FALSE),HLOOKUP($L$4,Energieverbräuche!$M$5:$Q$106,ROW()-4,FALSE)))</f>
        <v/>
      </c>
      <c r="M103" s="152"/>
      <c r="N103" s="7"/>
      <c r="O103" s="8"/>
      <c r="P103" s="8"/>
      <c r="Q103" s="28"/>
      <c r="R103" s="8"/>
      <c r="S103" s="28"/>
      <c r="T103" s="8"/>
      <c r="U103" s="7"/>
      <c r="V103" s="151"/>
      <c r="W103" s="60"/>
      <c r="X103" s="7"/>
      <c r="Y103" s="6"/>
      <c r="Z103" s="7"/>
      <c r="AA103" s="160"/>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row>
    <row r="104" spans="1:61" s="24" customFormat="1" ht="30" customHeight="1">
      <c r="A104" s="57"/>
      <c r="B104" s="141" t="str">
        <f>IF(Gebäudeportfolio!$B104="","",Gebäudeportfolio!B104)</f>
        <v/>
      </c>
      <c r="C104" s="29" t="str">
        <f>IF(Gebäudeportfolio!$B104="","",'Inventar EED III'!N104)</f>
        <v/>
      </c>
      <c r="D104" s="96" t="str">
        <f>IF(Gebäudeportfolio!$B104="","",'Inventar EED III'!H104)</f>
        <v/>
      </c>
      <c r="E104" s="96" t="str">
        <f>IF(Gebäudeportfolio!$B104="","",Gebäudeportfolio!P104)</f>
        <v/>
      </c>
      <c r="F104" s="29" t="str">
        <f>IF(Gebäudeportfolio!$B104="","",Gebäudeportfolio!M104)</f>
        <v/>
      </c>
      <c r="G104" s="29" t="str">
        <f>IF(Gebäudeportfolio!$B104="","",Gebäudeportfolio!N104)</f>
        <v/>
      </c>
      <c r="H104" s="29" t="str">
        <f>IF(Gebäudeportfolio!$B104="","",Gebäudeportfolio!S104)</f>
        <v/>
      </c>
      <c r="I104" s="29" t="str">
        <f>IF(Gebäudeportfolio!$B104="","",Gebäudeportfolio!T104)</f>
        <v/>
      </c>
      <c r="J104" s="96" t="str">
        <f>IF(Gebäudeportfolio!$B104="","",SUM(HLOOKUP($L$4,Energieverbräuche!$R$5:$V$106,ROW()-4,FALSE),HLOOKUP($L$4,Energieverbräuche!$W$5:$AA$106,ROW()-4,FALSE),HLOOKUP($L$4,Energieverbräuche!$AB$5:$AF$106,ROW()-4,FALSE)))</f>
        <v/>
      </c>
      <c r="K104" s="96" t="str">
        <f>IF(Gebäudeportfolio!$B104="","",J104/D104)</f>
        <v/>
      </c>
      <c r="L104" s="142" t="str">
        <f>IF(Gebäudeportfolio!$B104="","",SUM(HLOOKUP($L$4,Energieverbräuche!$C$5:$G$106,ROW()-4,FALSE),HLOOKUP($L$4,Energieverbräuche!$H$5:$L$106,ROW()-4,FALSE),HLOOKUP($L$4,Energieverbräuche!$M$5:$Q$106,ROW()-4,FALSE)))</f>
        <v/>
      </c>
      <c r="M104" s="152"/>
      <c r="N104" s="7"/>
      <c r="O104" s="8"/>
      <c r="P104" s="8"/>
      <c r="Q104" s="28"/>
      <c r="R104" s="8"/>
      <c r="S104" s="28"/>
      <c r="T104" s="8"/>
      <c r="U104" s="7"/>
      <c r="V104" s="151"/>
      <c r="W104" s="60"/>
      <c r="X104" s="7"/>
      <c r="Y104" s="6"/>
      <c r="Z104" s="7"/>
      <c r="AA104" s="160"/>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row>
    <row r="105" spans="1:61" s="24" customFormat="1" ht="30" customHeight="1">
      <c r="A105" s="57"/>
      <c r="B105" s="141" t="str">
        <f>IF(Gebäudeportfolio!$B105="","",Gebäudeportfolio!B105)</f>
        <v/>
      </c>
      <c r="C105" s="29" t="str">
        <f>IF(Gebäudeportfolio!$B105="","",'Inventar EED III'!N105)</f>
        <v/>
      </c>
      <c r="D105" s="96" t="str">
        <f>IF(Gebäudeportfolio!$B105="","",'Inventar EED III'!H105)</f>
        <v/>
      </c>
      <c r="E105" s="96" t="str">
        <f>IF(Gebäudeportfolio!$B105="","",Gebäudeportfolio!P105)</f>
        <v/>
      </c>
      <c r="F105" s="29" t="str">
        <f>IF(Gebäudeportfolio!$B105="","",Gebäudeportfolio!M105)</f>
        <v/>
      </c>
      <c r="G105" s="29" t="str">
        <f>IF(Gebäudeportfolio!$B105="","",Gebäudeportfolio!N105)</f>
        <v/>
      </c>
      <c r="H105" s="29" t="str">
        <f>IF(Gebäudeportfolio!$B105="","",Gebäudeportfolio!S105)</f>
        <v/>
      </c>
      <c r="I105" s="29" t="str">
        <f>IF(Gebäudeportfolio!$B105="","",Gebäudeportfolio!T105)</f>
        <v/>
      </c>
      <c r="J105" s="96" t="str">
        <f>IF(Gebäudeportfolio!$B105="","",SUM(HLOOKUP($L$4,Energieverbräuche!$R$5:$V$106,ROW()-4,FALSE),HLOOKUP($L$4,Energieverbräuche!$W$5:$AA$106,ROW()-4,FALSE),HLOOKUP($L$4,Energieverbräuche!$AB$5:$AF$106,ROW()-4,FALSE)))</f>
        <v/>
      </c>
      <c r="K105" s="96" t="str">
        <f>IF(Gebäudeportfolio!$B105="","",J105/D105)</f>
        <v/>
      </c>
      <c r="L105" s="142" t="str">
        <f>IF(Gebäudeportfolio!$B105="","",SUM(HLOOKUP($L$4,Energieverbräuche!$C$5:$G$106,ROW()-4,FALSE),HLOOKUP($L$4,Energieverbräuche!$H$5:$L$106,ROW()-4,FALSE),HLOOKUP($L$4,Energieverbräuche!$M$5:$Q$106,ROW()-4,FALSE)))</f>
        <v/>
      </c>
      <c r="M105" s="152"/>
      <c r="N105" s="7"/>
      <c r="O105" s="8"/>
      <c r="P105" s="8"/>
      <c r="Q105" s="28"/>
      <c r="R105" s="8"/>
      <c r="S105" s="28"/>
      <c r="T105" s="8"/>
      <c r="U105" s="7"/>
      <c r="V105" s="151"/>
      <c r="W105" s="60"/>
      <c r="X105" s="7"/>
      <c r="Y105" s="6"/>
      <c r="Z105" s="7"/>
      <c r="AA105" s="160"/>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row>
    <row r="106" spans="1:61" s="24" customFormat="1" ht="30" customHeight="1">
      <c r="A106" s="57"/>
      <c r="B106" s="141" t="str">
        <f>IF(Gebäudeportfolio!$B106="","",Gebäudeportfolio!B106)</f>
        <v/>
      </c>
      <c r="C106" s="29" t="str">
        <f>IF(Gebäudeportfolio!$B106="","",'Inventar EED III'!N106)</f>
        <v/>
      </c>
      <c r="D106" s="96" t="str">
        <f>IF(Gebäudeportfolio!$B106="","",'Inventar EED III'!H106)</f>
        <v/>
      </c>
      <c r="E106" s="96" t="str">
        <f>IF(Gebäudeportfolio!$B106="","",Gebäudeportfolio!P106)</f>
        <v/>
      </c>
      <c r="F106" s="29" t="str">
        <f>IF(Gebäudeportfolio!$B106="","",Gebäudeportfolio!M106)</f>
        <v/>
      </c>
      <c r="G106" s="29" t="str">
        <f>IF(Gebäudeportfolio!$B106="","",Gebäudeportfolio!N106)</f>
        <v/>
      </c>
      <c r="H106" s="29" t="str">
        <f>IF(Gebäudeportfolio!$B106="","",Gebäudeportfolio!S106)</f>
        <v/>
      </c>
      <c r="I106" s="29" t="str">
        <f>IF(Gebäudeportfolio!$B106="","",Gebäudeportfolio!T106)</f>
        <v/>
      </c>
      <c r="J106" s="96" t="str">
        <f>IF(Gebäudeportfolio!$B106="","",SUM(HLOOKUP($L$4,Energieverbräuche!$R$5:$V$106,ROW()-4,FALSE),HLOOKUP($L$4,Energieverbräuche!$W$5:$AA$106,ROW()-4,FALSE),HLOOKUP($L$4,Energieverbräuche!$AB$5:$AF$106,ROW()-4,FALSE)))</f>
        <v/>
      </c>
      <c r="K106" s="96" t="str">
        <f>IF(Gebäudeportfolio!$B106="","",J106/D106)</f>
        <v/>
      </c>
      <c r="L106" s="142" t="str">
        <f>IF(Gebäudeportfolio!$B106="","",SUM(HLOOKUP($L$4,Energieverbräuche!$C$5:$G$106,ROW()-4,FALSE),HLOOKUP($L$4,Energieverbräuche!$H$5:$L$106,ROW()-4,FALSE),HLOOKUP($L$4,Energieverbräuche!$M$5:$Q$106,ROW()-4,FALSE)))</f>
        <v/>
      </c>
      <c r="M106" s="152"/>
      <c r="N106" s="7"/>
      <c r="O106" s="8"/>
      <c r="P106" s="8"/>
      <c r="Q106" s="28"/>
      <c r="R106" s="8"/>
      <c r="S106" s="28"/>
      <c r="T106" s="8"/>
      <c r="U106" s="7"/>
      <c r="V106" s="151"/>
      <c r="W106" s="60"/>
      <c r="X106" s="7"/>
      <c r="Y106" s="6"/>
      <c r="Z106" s="7"/>
      <c r="AA106" s="160"/>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row>
    <row r="107" spans="1:61" s="24" customFormat="1" ht="30" customHeight="1" thickBot="1">
      <c r="A107" s="57"/>
      <c r="B107" s="143" t="str">
        <f>IF(Gebäudeportfolio!$B107="","",Gebäudeportfolio!B107)</f>
        <v/>
      </c>
      <c r="C107" s="144" t="str">
        <f>IF(Gebäudeportfolio!$B107="","",'Inventar EED III'!N107)</f>
        <v/>
      </c>
      <c r="D107" s="145" t="str">
        <f>IF(Gebäudeportfolio!$B107="","",'Inventar EED III'!H107)</f>
        <v/>
      </c>
      <c r="E107" s="145" t="str">
        <f>IF(Gebäudeportfolio!$B107="","",Gebäudeportfolio!P107)</f>
        <v/>
      </c>
      <c r="F107" s="144" t="str">
        <f>IF(Gebäudeportfolio!$B107="","",Gebäudeportfolio!M107)</f>
        <v/>
      </c>
      <c r="G107" s="144" t="str">
        <f>IF(Gebäudeportfolio!$B107="","",Gebäudeportfolio!N107)</f>
        <v/>
      </c>
      <c r="H107" s="144" t="str">
        <f>IF(Gebäudeportfolio!$B107="","",Gebäudeportfolio!S107)</f>
        <v/>
      </c>
      <c r="I107" s="144" t="str">
        <f>IF(Gebäudeportfolio!$B107="","",Gebäudeportfolio!T107)</f>
        <v/>
      </c>
      <c r="J107" s="96" t="str">
        <f>IF(Gebäudeportfolio!$B107="","",SUM(HLOOKUP($L$4,Energieverbräuche!$R$5:$V$106,ROW()-4,FALSE),HLOOKUP($L$4,Energieverbräuche!$W$5:$AA$106,ROW()-4,FALSE),HLOOKUP($L$4,Energieverbräuche!$AB$5:$AF$106,ROW()-4,FALSE)))</f>
        <v/>
      </c>
      <c r="K107" s="96" t="str">
        <f>IF(Gebäudeportfolio!$B107="","",J107/D107)</f>
        <v/>
      </c>
      <c r="L107" s="142" t="str">
        <f>IF(Gebäudeportfolio!$B107="","",SUM(HLOOKUP($L$4,Energieverbräuche!$C$5:$G$106,ROW()-4,FALSE),HLOOKUP($L$4,Energieverbräuche!$H$5:$L$106,ROW()-4,FALSE),HLOOKUP($L$4,Energieverbräuche!$M$5:$Q$106,ROW()-4,FALSE)))</f>
        <v/>
      </c>
      <c r="M107" s="153"/>
      <c r="N107" s="69"/>
      <c r="O107" s="25"/>
      <c r="P107" s="25"/>
      <c r="Q107" s="64"/>
      <c r="R107" s="25"/>
      <c r="S107" s="64"/>
      <c r="T107" s="25"/>
      <c r="U107" s="69"/>
      <c r="V107" s="154"/>
      <c r="W107" s="62"/>
      <c r="X107" s="69"/>
      <c r="Y107" s="63"/>
      <c r="Z107" s="69"/>
      <c r="AA107" s="161"/>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row>
  </sheetData>
  <mergeCells count="3">
    <mergeCell ref="C2:G2"/>
    <mergeCell ref="B5:B6"/>
    <mergeCell ref="I4:K4"/>
  </mergeCells>
  <conditionalFormatting sqref="U7:U107">
    <cfRule type="expression" dxfId="8" priority="13">
      <formula>U7="grün"</formula>
    </cfRule>
    <cfRule type="expression" dxfId="7" priority="14">
      <formula>U7="gelb"</formula>
    </cfRule>
    <cfRule type="expression" dxfId="6" priority="15">
      <formula>U7="rot"</formula>
    </cfRule>
  </conditionalFormatting>
  <conditionalFormatting sqref="X7:X107">
    <cfRule type="expression" dxfId="5" priority="4">
      <formula>X7="grün"</formula>
    </cfRule>
    <cfRule type="expression" dxfId="4" priority="5">
      <formula>X7="gelb"</formula>
    </cfRule>
    <cfRule type="expression" dxfId="3" priority="6">
      <formula>X7="rot"</formula>
    </cfRule>
  </conditionalFormatting>
  <conditionalFormatting sqref="Z7:Z107">
    <cfRule type="expression" dxfId="2" priority="1">
      <formula>Z7="grün"</formula>
    </cfRule>
    <cfRule type="expression" dxfId="1" priority="2">
      <formula>Z7="gelb"</formula>
    </cfRule>
    <cfRule type="expression" dxfId="0" priority="3">
      <formula>Z7="rot"</formula>
    </cfRule>
  </conditionalFormatting>
  <pageMargins left="0.7" right="0.7" top="0.78740157499999996" bottom="0.78740157499999996" header="0.3" footer="0.3"/>
  <pageSetup paperSize="9" scale="13" orientation="portrait" r:id="rId1"/>
  <colBreaks count="1" manualBreakCount="1">
    <brk id="27"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0133D88-D100-420B-BEC7-372E618B46AC}">
          <x14:formula1>
            <xm:f>Daten!$A$4:$A$5</xm:f>
          </x14:formula1>
          <xm:sqref>N7:P7 R7:R12 N8:N107 O8:O12</xm:sqref>
        </x14:dataValidation>
        <x14:dataValidation type="list" allowBlank="1" showInputMessage="1" showErrorMessage="1" xr:uid="{E1E162CB-C1F0-452C-B5C0-41DB578C7512}">
          <x14:formula1>
            <xm:f>Daten!$A$20:$A$22</xm:f>
          </x14:formula1>
          <xm:sqref>X7:X107 Z7:Z107 U7:U107</xm:sqref>
        </x14:dataValidation>
        <x14:dataValidation type="list" allowBlank="1" showInputMessage="1" showErrorMessage="1" xr:uid="{E9B0956D-0E15-40FE-9A3A-3F5C0E43E9CC}">
          <x14:formula1>
            <xm:f>Daten!$A$28:$A$32</xm:f>
          </x14:formula1>
          <xm:sqref>L4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5961-8C76-4747-B1A3-AB02544AACE4}">
  <dimension ref="A1:Z6"/>
  <sheetViews>
    <sheetView workbookViewId="0">
      <selection activeCell="G13" sqref="G13"/>
    </sheetView>
  </sheetViews>
  <sheetFormatPr baseColWidth="10" defaultRowHeight="14.25"/>
  <cols>
    <col min="1" max="2" width="11.375" style="33"/>
    <col min="3" max="3" width="64.75" style="39" customWidth="1"/>
    <col min="4" max="15" width="11.375" style="33"/>
  </cols>
  <sheetData>
    <row r="1" spans="1:26" ht="20.25">
      <c r="A1" s="35" t="s">
        <v>141</v>
      </c>
      <c r="Z1" s="176" t="s">
        <v>153</v>
      </c>
    </row>
    <row r="3" spans="1:26" s="41" customFormat="1" ht="15">
      <c r="A3" s="40" t="s">
        <v>143</v>
      </c>
      <c r="B3" s="40" t="s">
        <v>142</v>
      </c>
      <c r="C3" s="40" t="s">
        <v>144</v>
      </c>
      <c r="D3" s="34"/>
      <c r="E3" s="34"/>
      <c r="F3" s="34"/>
      <c r="H3" s="34"/>
      <c r="I3" s="34"/>
      <c r="J3" s="34"/>
      <c r="K3" s="34"/>
      <c r="L3" s="34"/>
      <c r="M3" s="34"/>
      <c r="N3" s="34"/>
      <c r="O3" s="34"/>
    </row>
    <row r="4" spans="1:26">
      <c r="A4" s="37">
        <v>1</v>
      </c>
      <c r="B4" s="38">
        <v>45800</v>
      </c>
      <c r="C4" s="36" t="s">
        <v>145</v>
      </c>
    </row>
    <row r="5" spans="1:26" ht="28.5">
      <c r="A5" s="37">
        <v>2</v>
      </c>
      <c r="B5" s="38">
        <v>45840</v>
      </c>
      <c r="C5" s="179" t="s">
        <v>158</v>
      </c>
    </row>
    <row r="6" spans="1:26">
      <c r="A6" s="37"/>
      <c r="B6" s="37"/>
      <c r="C6" s="36"/>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B630-3265-4900-8CFF-7C359C98F694}">
  <dimension ref="A1:G32"/>
  <sheetViews>
    <sheetView zoomScale="76" workbookViewId="0">
      <selection activeCell="C27" sqref="C27"/>
    </sheetView>
  </sheetViews>
  <sheetFormatPr baseColWidth="10" defaultColWidth="11.375" defaultRowHeight="14.25"/>
  <cols>
    <col min="1" max="1" width="21.75" style="1" bestFit="1" customWidth="1"/>
    <col min="2" max="2" width="42.75" style="1" bestFit="1" customWidth="1"/>
    <col min="3" max="3" width="71" style="1" bestFit="1" customWidth="1"/>
    <col min="4" max="4" width="20.125" style="1" bestFit="1" customWidth="1"/>
    <col min="5" max="5" width="20.125" style="1" customWidth="1"/>
    <col min="6" max="6" width="45" style="1" bestFit="1" customWidth="1"/>
    <col min="7" max="16384" width="11.375" style="1"/>
  </cols>
  <sheetData>
    <row r="1" spans="1:7" ht="63.75" customHeight="1">
      <c r="B1" s="3" t="s">
        <v>25</v>
      </c>
      <c r="E1" s="3"/>
    </row>
    <row r="3" spans="1:7" ht="15">
      <c r="A3" s="2" t="s">
        <v>30</v>
      </c>
      <c r="B3" s="2" t="s">
        <v>35</v>
      </c>
      <c r="C3" s="2" t="s">
        <v>66</v>
      </c>
      <c r="D3" s="2" t="s">
        <v>3</v>
      </c>
      <c r="E3" s="2" t="s">
        <v>17</v>
      </c>
      <c r="F3" s="2" t="s">
        <v>58</v>
      </c>
      <c r="G3" s="2" t="s">
        <v>18</v>
      </c>
    </row>
    <row r="4" spans="1:7">
      <c r="A4" s="1" t="s">
        <v>31</v>
      </c>
      <c r="B4" s="1" t="s">
        <v>36</v>
      </c>
      <c r="C4" s="1" t="s">
        <v>67</v>
      </c>
      <c r="D4" s="1" t="s">
        <v>49</v>
      </c>
      <c r="E4" s="1" t="s">
        <v>64</v>
      </c>
      <c r="F4" s="1" t="s">
        <v>59</v>
      </c>
      <c r="G4" s="1" t="s">
        <v>71</v>
      </c>
    </row>
    <row r="5" spans="1:7">
      <c r="A5" s="1" t="s">
        <v>32</v>
      </c>
      <c r="B5" s="1" t="s">
        <v>37</v>
      </c>
      <c r="C5" s="1" t="s">
        <v>68</v>
      </c>
      <c r="D5" s="1" t="s">
        <v>50</v>
      </c>
      <c r="E5" s="1" t="s">
        <v>63</v>
      </c>
      <c r="F5" s="1" t="s">
        <v>60</v>
      </c>
      <c r="G5" s="1" t="s">
        <v>72</v>
      </c>
    </row>
    <row r="6" spans="1:7">
      <c r="B6" s="1" t="s">
        <v>38</v>
      </c>
      <c r="C6" s="1" t="s">
        <v>69</v>
      </c>
      <c r="D6" s="1" t="s">
        <v>51</v>
      </c>
      <c r="E6" s="1" t="s">
        <v>65</v>
      </c>
      <c r="F6" s="1" t="s">
        <v>61</v>
      </c>
      <c r="G6" s="1" t="s">
        <v>79</v>
      </c>
    </row>
    <row r="7" spans="1:7">
      <c r="B7" s="1" t="s">
        <v>39</v>
      </c>
      <c r="C7" s="1" t="s">
        <v>70</v>
      </c>
      <c r="D7" s="1" t="s">
        <v>52</v>
      </c>
      <c r="E7" s="1" t="s">
        <v>147</v>
      </c>
    </row>
    <row r="8" spans="1:7">
      <c r="B8" s="1" t="s">
        <v>40</v>
      </c>
      <c r="D8" s="1" t="s">
        <v>53</v>
      </c>
      <c r="E8" s="1" t="s">
        <v>76</v>
      </c>
    </row>
    <row r="9" spans="1:7">
      <c r="B9" s="1" t="s">
        <v>41</v>
      </c>
      <c r="D9" s="1" t="s">
        <v>54</v>
      </c>
      <c r="E9" s="1" t="s">
        <v>146</v>
      </c>
    </row>
    <row r="10" spans="1:7">
      <c r="B10" s="1" t="s">
        <v>42</v>
      </c>
      <c r="D10" s="1" t="s">
        <v>55</v>
      </c>
    </row>
    <row r="11" spans="1:7">
      <c r="B11" s="1" t="s">
        <v>43</v>
      </c>
      <c r="D11" s="1" t="s">
        <v>56</v>
      </c>
    </row>
    <row r="12" spans="1:7">
      <c r="B12" s="1" t="s">
        <v>44</v>
      </c>
      <c r="D12" s="1" t="s">
        <v>57</v>
      </c>
    </row>
    <row r="13" spans="1:7">
      <c r="B13" s="1" t="s">
        <v>45</v>
      </c>
    </row>
    <row r="14" spans="1:7">
      <c r="B14" s="1" t="s">
        <v>46</v>
      </c>
    </row>
    <row r="15" spans="1:7">
      <c r="B15" s="1" t="s">
        <v>47</v>
      </c>
    </row>
    <row r="16" spans="1:7">
      <c r="B16" s="1" t="s">
        <v>48</v>
      </c>
    </row>
    <row r="19" spans="1:1" ht="15">
      <c r="A19" s="2" t="s">
        <v>152</v>
      </c>
    </row>
    <row r="20" spans="1:1">
      <c r="A20" s="1" t="s">
        <v>126</v>
      </c>
    </row>
    <row r="21" spans="1:1">
      <c r="A21" s="1" t="s">
        <v>127</v>
      </c>
    </row>
    <row r="22" spans="1:1">
      <c r="A22" s="1" t="s">
        <v>128</v>
      </c>
    </row>
    <row r="27" spans="1:1" ht="15">
      <c r="A27" s="2" t="s">
        <v>137</v>
      </c>
    </row>
    <row r="28" spans="1:1">
      <c r="A28" s="1">
        <f>Energieverbräuche!C5</f>
        <v>2024</v>
      </c>
    </row>
    <row r="29" spans="1:1">
      <c r="A29" s="1">
        <f>Energieverbräuche!D5</f>
        <v>2025</v>
      </c>
    </row>
    <row r="30" spans="1:1">
      <c r="A30" s="1">
        <f>Energieverbräuche!E5</f>
        <v>2026</v>
      </c>
    </row>
    <row r="31" spans="1:1">
      <c r="A31" s="1">
        <f>Energieverbräuche!F5</f>
        <v>2027</v>
      </c>
    </row>
    <row r="32" spans="1:1">
      <c r="A32" s="1">
        <f>Energieverbräuche!G5</f>
        <v>2028</v>
      </c>
    </row>
  </sheetData>
  <sheetProtection algorithmName="SHA-512" hashValue="gVol9B7uVRjWao8A1vVtGAOBroqA/EzaiPJwbWIWWXG7afndovhUHu1Aywrvw2ZMcTWMeSp8q4TH1j8o0FhpIQ==" saltValue="fAGuEyH8u7wS6pPjckHHkg==" spinCount="100000" sheet="1" objects="1" scenarios="1"/>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6810815-8df0-4f10-8da7-34164765fbe3" xsi:nil="true"/>
    <_ip_UnifiedCompliancePolicyProperties xmlns="http://schemas.microsoft.com/sharepoint/v3" xsi:nil="true"/>
    <lcf76f155ced4ddcb4097134ff3c332f xmlns="20afb628-dc33-4d1a-bf71-4007cf3850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C66EFC09D197D4BB49321ED9B98AE89" ma:contentTypeVersion="21" ma:contentTypeDescription="Ein neues Dokument erstellen." ma:contentTypeScope="" ma:versionID="9a61d0010b34a398621805f5a77148cb">
  <xsd:schema xmlns:xsd="http://www.w3.org/2001/XMLSchema" xmlns:xs="http://www.w3.org/2001/XMLSchema" xmlns:p="http://schemas.microsoft.com/office/2006/metadata/properties" xmlns:ns1="http://schemas.microsoft.com/sharepoint/v3" xmlns:ns2="20afb628-dc33-4d1a-bf71-4007cf385069" xmlns:ns3="239ede09-a247-43db-917c-d603ac805a70" xmlns:ns4="56810815-8df0-4f10-8da7-34164765fbe3" targetNamespace="http://schemas.microsoft.com/office/2006/metadata/properties" ma:root="true" ma:fieldsID="19d540e92a6a979fcd07f087abb382d6" ns1:_="" ns2:_="" ns3:_="" ns4:_="">
    <xsd:import namespace="http://schemas.microsoft.com/sharepoint/v3"/>
    <xsd:import namespace="20afb628-dc33-4d1a-bf71-4007cf385069"/>
    <xsd:import namespace="239ede09-a247-43db-917c-d603ac805a70"/>
    <xsd:import namespace="56810815-8df0-4f10-8da7-34164765fb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igenschaften der einheitlichen Compliancerichtlinie" ma:hidden="true" ma:internalName="_ip_UnifiedCompliancePolicyProperties">
      <xsd:simpleType>
        <xsd:restriction base="dms:Note"/>
      </xsd:simpleType>
    </xsd:element>
    <xsd:element name="_ip_UnifiedCompliancePolicyUIAction" ma:index="25"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afb628-dc33-4d1a-bf71-4007cf385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63edab7-d5f1-4c02-989a-0e8ed7c6c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ede09-a247-43db-917c-d603ac805a7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810815-8df0-4f10-8da7-34164765fbe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7b93ee4-9bce-4ca1-b611-4f7b5656b7ad}" ma:internalName="TaxCatchAll" ma:showField="CatchAllData" ma:web="239ede09-a247-43db-917c-d603ac805a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B1EFB-9C8E-4F86-A3F8-211ECE079486}">
  <ds:schemaRefs>
    <ds:schemaRef ds:uri="http://schemas.microsoft.com/sharepoint/v3/contenttype/forms"/>
  </ds:schemaRefs>
</ds:datastoreItem>
</file>

<file path=customXml/itemProps2.xml><?xml version="1.0" encoding="utf-8"?>
<ds:datastoreItem xmlns:ds="http://schemas.openxmlformats.org/officeDocument/2006/customXml" ds:itemID="{6B07013B-5F54-4B43-96A6-73956CEDFE7C}">
  <ds:schemaRefs>
    <ds:schemaRef ds:uri="http://schemas.microsoft.com/sharepoint/v3"/>
    <ds:schemaRef ds:uri="http://purl.org/dc/elements/1.1/"/>
    <ds:schemaRef ds:uri="http://schemas.microsoft.com/office/2006/metadata/properties"/>
    <ds:schemaRef ds:uri="20afb628-dc33-4d1a-bf71-4007cf385069"/>
    <ds:schemaRef ds:uri="239ede09-a247-43db-917c-d603ac805a70"/>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56810815-8df0-4f10-8da7-34164765fbe3"/>
    <ds:schemaRef ds:uri="http://purl.org/dc/terms/"/>
  </ds:schemaRefs>
</ds:datastoreItem>
</file>

<file path=customXml/itemProps3.xml><?xml version="1.0" encoding="utf-8"?>
<ds:datastoreItem xmlns:ds="http://schemas.openxmlformats.org/officeDocument/2006/customXml" ds:itemID="{B8FA776E-EAB8-4854-B837-53FA0BA60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afb628-dc33-4d1a-bf71-4007cf385069"/>
    <ds:schemaRef ds:uri="239ede09-a247-43db-917c-d603ac805a70"/>
    <ds:schemaRef ds:uri="56810815-8df0-4f10-8da7-34164765fb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d258917-277f-42cd-a3cd-14c4e9ee58bc}" enabled="1" method="Standard" siteId="{38ae3bcd-9579-4fd4-adda-b42e1495d55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Gebäudeportfolio</vt:lpstr>
      <vt:lpstr>Energieverbräuche</vt:lpstr>
      <vt:lpstr>Inventar EED III</vt:lpstr>
      <vt:lpstr>Sanierungsfahrplan</vt:lpstr>
      <vt:lpstr>Version</vt:lpstr>
      <vt:lpstr>Daten</vt:lpstr>
      <vt:lpstr>Energieverbräuche!Druckbereich</vt:lpstr>
      <vt:lpstr>Gebäudeportfolio!Druckbereich</vt:lpstr>
      <vt:lpstr>'Inventar EED III'!Druckbereich</vt:lpstr>
      <vt:lpstr>Sanierungsfahrplan!Druckbereich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Mense</dc:creator>
  <cp:lastModifiedBy>Rief Benjamin</cp:lastModifiedBy>
  <dcterms:created xsi:type="dcterms:W3CDTF">2025-05-20T17:35:40Z</dcterms:created>
  <dcterms:modified xsi:type="dcterms:W3CDTF">2026-04-09T05:58:30Z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0x0101005C66EFC09D197D4BB49321ED9B98AE89</vt:lpwstr>
  </property>
  <property fmtid="{D5CDD505-2E9C-101B-9397-08002B2CF9AE}" pid="3" name="MediaServiceImageTags">
    <vt:lpwstr/>
  </property>
</Properties>
</file>